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er\Desktop\"/>
    </mc:Choice>
  </mc:AlternateContent>
  <xr:revisionPtr revIDLastSave="0" documentId="8_{001456BA-3C0F-460B-A39D-9B3D46FD89D0}" xr6:coauthVersionLast="47" xr6:coauthVersionMax="47" xr10:uidLastSave="{00000000-0000-0000-0000-000000000000}"/>
  <bookViews>
    <workbookView xWindow="-108" yWindow="-108" windowWidth="23256" windowHeight="12576" tabRatio="831" activeTab="4" xr2:uid="{00000000-000D-0000-FFFF-FFFF00000000}"/>
  </bookViews>
  <sheets>
    <sheet name="1 全体決算書記入例" sheetId="17" r:id="rId1"/>
    <sheet name="2 全体決算書" sheetId="18" r:id="rId2"/>
    <sheet name="3 事業別決算書記入例" sheetId="11" r:id="rId3"/>
    <sheet name="4 事業別決算書" sheetId="13" r:id="rId4"/>
    <sheet name="支出基準" sheetId="19" r:id="rId5"/>
  </sheets>
  <definedNames>
    <definedName name="_xlnm.Print_Area" localSheetId="0">'1 全体決算書記入例'!$A$1:$I$48</definedName>
    <definedName name="_xlnm.Print_Area" localSheetId="1">'2 全体決算書'!$A$1:$I$46</definedName>
    <definedName name="_xlnm.Print_Area" localSheetId="2">'3 事業別決算書記入例'!$A$1:$O$122</definedName>
    <definedName name="_xlnm.Print_Area" localSheetId="3">'4 事業別決算書'!$A$1:$O$121</definedName>
    <definedName name="_xlnm.Print_Area" localSheetId="4">支出基準!$A$1:$D$33</definedName>
  </definedNames>
  <calcPr calcId="191029"/>
</workbook>
</file>

<file path=xl/calcChain.xml><?xml version="1.0" encoding="utf-8"?>
<calcChain xmlns="http://schemas.openxmlformats.org/spreadsheetml/2006/main">
  <c r="E22" i="18" l="1"/>
  <c r="E21" i="18"/>
  <c r="E20" i="18"/>
  <c r="E19" i="18"/>
  <c r="E18" i="18"/>
  <c r="E17" i="18"/>
  <c r="E16" i="18"/>
  <c r="C40" i="17" l="1"/>
  <c r="C38" i="18" l="1"/>
  <c r="M16" i="13"/>
  <c r="M17" i="13"/>
  <c r="M18" i="13"/>
  <c r="M19" i="13"/>
  <c r="M20" i="13"/>
  <c r="M15" i="13"/>
  <c r="N21" i="13"/>
  <c r="M14" i="13"/>
  <c r="M23" i="11"/>
  <c r="E12" i="18"/>
  <c r="D12" i="18"/>
  <c r="F21" i="18"/>
  <c r="F16" i="18"/>
  <c r="F17" i="18"/>
  <c r="N112" i="11"/>
  <c r="N70" i="11"/>
  <c r="N50" i="11"/>
  <c r="M14" i="11"/>
  <c r="M116" i="13"/>
  <c r="M115" i="13"/>
  <c r="M114" i="13"/>
  <c r="M113" i="13"/>
  <c r="N112" i="13"/>
  <c r="M109" i="13"/>
  <c r="M108" i="13"/>
  <c r="M107" i="13"/>
  <c r="M106" i="13"/>
  <c r="N105" i="13"/>
  <c r="M102" i="13"/>
  <c r="M101" i="13"/>
  <c r="M100" i="13"/>
  <c r="M99" i="13"/>
  <c r="N98" i="13"/>
  <c r="M95" i="13"/>
  <c r="M94" i="13"/>
  <c r="M93" i="13"/>
  <c r="M92" i="13"/>
  <c r="M91" i="13"/>
  <c r="M90" i="13"/>
  <c r="M89" i="13"/>
  <c r="N88" i="13"/>
  <c r="E35" i="18"/>
  <c r="D35" i="18"/>
  <c r="F34" i="18"/>
  <c r="F33" i="18"/>
  <c r="F32" i="18"/>
  <c r="F31" i="18"/>
  <c r="F30" i="18"/>
  <c r="F29" i="18"/>
  <c r="F28" i="18"/>
  <c r="F27" i="18"/>
  <c r="F35" i="18" s="1"/>
  <c r="E23" i="18"/>
  <c r="D23" i="18"/>
  <c r="F22" i="18"/>
  <c r="F20" i="18"/>
  <c r="F19" i="18"/>
  <c r="F18" i="18"/>
  <c r="F11" i="18"/>
  <c r="F10" i="18"/>
  <c r="F9" i="18"/>
  <c r="F8" i="18"/>
  <c r="F7" i="18"/>
  <c r="F6" i="18"/>
  <c r="F12" i="18" s="1"/>
  <c r="F5" i="18"/>
  <c r="D25" i="17"/>
  <c r="H40" i="17"/>
  <c r="F5" i="17"/>
  <c r="F6" i="17"/>
  <c r="F7" i="17"/>
  <c r="F8" i="17"/>
  <c r="F9" i="17"/>
  <c r="F10" i="17"/>
  <c r="F12" i="17"/>
  <c r="F11" i="17"/>
  <c r="D12" i="17"/>
  <c r="E12" i="17"/>
  <c r="F17" i="17"/>
  <c r="F18" i="17"/>
  <c r="F19" i="17"/>
  <c r="F20" i="17"/>
  <c r="F21" i="17"/>
  <c r="F22" i="17"/>
  <c r="F23" i="17"/>
  <c r="F25" i="17"/>
  <c r="E25" i="17"/>
  <c r="E40" i="17"/>
  <c r="F29" i="17"/>
  <c r="F30" i="17"/>
  <c r="F31" i="17"/>
  <c r="F37" i="17"/>
  <c r="F32" i="17"/>
  <c r="F33" i="17"/>
  <c r="F34" i="17"/>
  <c r="F35" i="17"/>
  <c r="F36" i="17"/>
  <c r="D37" i="17"/>
  <c r="E37" i="17"/>
  <c r="N21" i="11"/>
  <c r="M15" i="11"/>
  <c r="M16" i="11"/>
  <c r="M21" i="11"/>
  <c r="M22" i="11"/>
  <c r="M17" i="11"/>
  <c r="M18" i="11"/>
  <c r="M19" i="11"/>
  <c r="M20" i="11"/>
  <c r="N42" i="11"/>
  <c r="M43" i="11"/>
  <c r="M44" i="11"/>
  <c r="M45" i="11"/>
  <c r="M46" i="11"/>
  <c r="M47" i="11"/>
  <c r="M51" i="11"/>
  <c r="M50" i="11"/>
  <c r="M52" i="11"/>
  <c r="M53" i="11"/>
  <c r="M54" i="11"/>
  <c r="M55" i="11"/>
  <c r="M56" i="11"/>
  <c r="M57" i="11"/>
  <c r="M58" i="11"/>
  <c r="N61" i="11"/>
  <c r="M62" i="11"/>
  <c r="M63" i="11"/>
  <c r="M64" i="11"/>
  <c r="M65" i="11"/>
  <c r="M66" i="11"/>
  <c r="M67" i="11"/>
  <c r="M71" i="11"/>
  <c r="M72" i="11"/>
  <c r="M73" i="11"/>
  <c r="M74" i="11"/>
  <c r="M75" i="11"/>
  <c r="M76" i="11"/>
  <c r="M77" i="11"/>
  <c r="M78" i="11"/>
  <c r="M79" i="11"/>
  <c r="M80" i="11"/>
  <c r="M81" i="11"/>
  <c r="M82" i="11"/>
  <c r="M70" i="11" s="1"/>
  <c r="N85" i="11"/>
  <c r="M86" i="11"/>
  <c r="M87" i="11"/>
  <c r="M88" i="11"/>
  <c r="M89" i="11"/>
  <c r="M90" i="11"/>
  <c r="M91" i="11"/>
  <c r="M85" i="11" s="1"/>
  <c r="N94" i="11"/>
  <c r="M95" i="11"/>
  <c r="M96" i="11"/>
  <c r="M97" i="11"/>
  <c r="M98" i="11"/>
  <c r="M99" i="11"/>
  <c r="M100" i="11"/>
  <c r="M94" i="11" s="1"/>
  <c r="N103" i="11"/>
  <c r="M104" i="11"/>
  <c r="M105" i="11"/>
  <c r="M106" i="11"/>
  <c r="M107" i="11"/>
  <c r="M108" i="11"/>
  <c r="M109" i="11"/>
  <c r="M113" i="11"/>
  <c r="M114" i="11"/>
  <c r="M115" i="11"/>
  <c r="M116" i="11"/>
  <c r="M117" i="11"/>
  <c r="N42" i="13"/>
  <c r="M43" i="13"/>
  <c r="M44" i="13"/>
  <c r="M45" i="13"/>
  <c r="M46" i="13"/>
  <c r="M47" i="13"/>
  <c r="M48" i="13"/>
  <c r="N51" i="13"/>
  <c r="M52" i="13"/>
  <c r="M53" i="13"/>
  <c r="M54" i="13"/>
  <c r="M55" i="13"/>
  <c r="M56" i="13"/>
  <c r="M57" i="13"/>
  <c r="M58" i="13"/>
  <c r="M59" i="13"/>
  <c r="M60" i="13"/>
  <c r="M61" i="13"/>
  <c r="M62" i="13"/>
  <c r="M63" i="13"/>
  <c r="M64" i="13"/>
  <c r="M65" i="13"/>
  <c r="M66" i="13"/>
  <c r="M67" i="13"/>
  <c r="M68" i="13"/>
  <c r="M69" i="13"/>
  <c r="N72" i="13"/>
  <c r="M73" i="13"/>
  <c r="M74" i="13"/>
  <c r="M75" i="13"/>
  <c r="M76" i="13"/>
  <c r="M77" i="13"/>
  <c r="M78" i="13"/>
  <c r="M79" i="13"/>
  <c r="M80" i="13"/>
  <c r="M81" i="13"/>
  <c r="M82" i="13"/>
  <c r="M83" i="13"/>
  <c r="M84" i="13"/>
  <c r="M85" i="13"/>
  <c r="M42" i="11"/>
  <c r="M103" i="11"/>
  <c r="M112" i="11"/>
  <c r="E38" i="18" l="1"/>
  <c r="H38" i="18" s="1"/>
  <c r="E39" i="18"/>
  <c r="N118" i="13"/>
  <c r="N119" i="13" s="1"/>
  <c r="N121" i="13" s="1"/>
  <c r="M42" i="13"/>
  <c r="M51" i="13"/>
  <c r="M98" i="13"/>
  <c r="F23" i="18"/>
  <c r="M21" i="13"/>
  <c r="M22" i="13" s="1"/>
  <c r="M23" i="13" s="1"/>
  <c r="N119" i="11"/>
  <c r="N10" i="11" s="1"/>
  <c r="N12" i="11" s="1"/>
  <c r="N120" i="11"/>
  <c r="N122" i="11" s="1"/>
  <c r="M112" i="13"/>
  <c r="M105" i="13"/>
  <c r="M88" i="13"/>
  <c r="M72" i="13"/>
  <c r="M61" i="11"/>
  <c r="M119" i="11" s="1"/>
  <c r="M120" i="11" s="1"/>
  <c r="M121" i="11" s="1"/>
  <c r="N10" i="13" l="1"/>
  <c r="N12" i="13" s="1"/>
  <c r="M118" i="13"/>
  <c r="M119" i="13"/>
  <c r="M120" i="13" s="1"/>
</calcChain>
</file>

<file path=xl/sharedStrings.xml><?xml version="1.0" encoding="utf-8"?>
<sst xmlns="http://schemas.openxmlformats.org/spreadsheetml/2006/main" count="1041" uniqueCount="215">
  <si>
    <t>○○大会</t>
    <rPh sb="0" eb="4">
      <t>○○マルタイカイ</t>
    </rPh>
    <phoneticPr fontId="2"/>
  </si>
  <si>
    <t>かごしま県民交流センター</t>
    <rPh sb="4" eb="8">
      <t>ケンミンコウリュウ</t>
    </rPh>
    <phoneticPr fontId="2"/>
  </si>
  <si>
    <t>○○研究会</t>
    <rPh sb="2" eb="5">
      <t>ケンキュウカイ</t>
    </rPh>
    <phoneticPr fontId="2"/>
  </si>
  <si>
    <t>○○連盟</t>
    <rPh sb="2" eb="4">
      <t>レンメイ</t>
    </rPh>
    <phoneticPr fontId="2"/>
  </si>
  <si>
    <t>筆耕代</t>
    <rPh sb="0" eb="2">
      <t>ヒッコウ</t>
    </rPh>
    <rPh sb="2" eb="3">
      <t>ダイ</t>
    </rPh>
    <phoneticPr fontId="2"/>
  </si>
  <si>
    <t>名・個・（枚）</t>
    <rPh sb="2" eb="3">
      <t>コ</t>
    </rPh>
    <rPh sb="5" eb="6">
      <t>マイ</t>
    </rPh>
    <phoneticPr fontId="2"/>
  </si>
  <si>
    <t>役員旅費</t>
    <rPh sb="0" eb="4">
      <t>ヤクインリョヒ</t>
    </rPh>
    <phoneticPr fontId="2"/>
  </si>
  <si>
    <t>審査員旅費</t>
    <rPh sb="0" eb="5">
      <t>シンサインリョヒ</t>
    </rPh>
    <phoneticPr fontId="2"/>
  </si>
  <si>
    <t>名・個・（校）</t>
    <rPh sb="2" eb="3">
      <t>コ</t>
    </rPh>
    <rPh sb="5" eb="6">
      <t>コウ</t>
    </rPh>
    <phoneticPr fontId="2"/>
  </si>
  <si>
    <t>残額使途先（　高文連へ返金　　）</t>
    <rPh sb="0" eb="2">
      <t>ザンガク</t>
    </rPh>
    <rPh sb="2" eb="3">
      <t>シヨウ</t>
    </rPh>
    <rPh sb="3" eb="4">
      <t>ヨウト</t>
    </rPh>
    <rPh sb="4" eb="5">
      <t>サキ</t>
    </rPh>
    <rPh sb="7" eb="10">
      <t>コウブンレン</t>
    </rPh>
    <phoneticPr fontId="2"/>
  </si>
  <si>
    <t>レンタカー代</t>
    <rPh sb="5" eb="6">
      <t>ダイ</t>
    </rPh>
    <phoneticPr fontId="2"/>
  </si>
  <si>
    <t>運営費・消耗品</t>
    <rPh sb="0" eb="3">
      <t>ウンエイヒ</t>
    </rPh>
    <rPh sb="4" eb="7">
      <t>ショウモウヒン</t>
    </rPh>
    <phoneticPr fontId="2"/>
  </si>
  <si>
    <t>賞状</t>
    <rPh sb="0" eb="2">
      <t>ショウジョウ</t>
    </rPh>
    <phoneticPr fontId="2"/>
  </si>
  <si>
    <t>　支出（次ページ）の会計科目について（不明な点は、高文連事務局へお問い合わせください。）</t>
    <rPh sb="1" eb="3">
      <t>シシュツ</t>
    </rPh>
    <rPh sb="4" eb="5">
      <t>ツギ</t>
    </rPh>
    <rPh sb="10" eb="14">
      <t>カイケイカモク</t>
    </rPh>
    <rPh sb="19" eb="21">
      <t>フメイ</t>
    </rPh>
    <rPh sb="22" eb="23">
      <t>テン</t>
    </rPh>
    <rPh sb="25" eb="31">
      <t>コウブンレンジムキョク</t>
    </rPh>
    <rPh sb="33" eb="34">
      <t>ト</t>
    </rPh>
    <rPh sb="35" eb="36">
      <t>ア</t>
    </rPh>
    <phoneticPr fontId="2"/>
  </si>
  <si>
    <t>後　援</t>
    <rPh sb="0" eb="3">
      <t>コウエン</t>
    </rPh>
    <phoneticPr fontId="2"/>
  </si>
  <si>
    <t>期　日</t>
    <rPh sb="0" eb="3">
      <t>キジツ</t>
    </rPh>
    <phoneticPr fontId="2"/>
  </si>
  <si>
    <t>会　場</t>
    <rPh sb="0" eb="3">
      <t>カイジョウ</t>
    </rPh>
    <phoneticPr fontId="2"/>
  </si>
  <si>
    <t>　補助金に単価等がなければ、補助金額合計額を記入する。</t>
    <rPh sb="1" eb="4">
      <t>ホジョキン</t>
    </rPh>
    <rPh sb="5" eb="7">
      <t>タンカ</t>
    </rPh>
    <rPh sb="7" eb="8">
      <t>トウ</t>
    </rPh>
    <rPh sb="14" eb="18">
      <t>ホジョキンガク</t>
    </rPh>
    <rPh sb="18" eb="21">
      <t>ゴウケイガク</t>
    </rPh>
    <rPh sb="22" eb="24">
      <t>キニュウ</t>
    </rPh>
    <phoneticPr fontId="2"/>
  </si>
  <si>
    <t>　備考欄には、説明が必要な場合に記入する。</t>
    <rPh sb="1" eb="4">
      <t>ビコウラン</t>
    </rPh>
    <rPh sb="7" eb="9">
      <t>セツメイ</t>
    </rPh>
    <rPh sb="10" eb="12">
      <t>ヒツヨウ</t>
    </rPh>
    <rPh sb="13" eb="15">
      <t>バアイ</t>
    </rPh>
    <rPh sb="16" eb="18">
      <t>キニュウ</t>
    </rPh>
    <phoneticPr fontId="2"/>
  </si>
  <si>
    <t>　領収Noと助成額の項目は、高文連助成金から充てた項目についてのみ記載する。</t>
    <rPh sb="1" eb="4">
      <t>リョウシュウ</t>
    </rPh>
    <rPh sb="6" eb="9">
      <t>ジョセイガク</t>
    </rPh>
    <rPh sb="10" eb="12">
      <t>コウモク</t>
    </rPh>
    <rPh sb="14" eb="19">
      <t>コウブンレンジョセイ</t>
    </rPh>
    <rPh sb="19" eb="20">
      <t>キン</t>
    </rPh>
    <rPh sb="22" eb="23">
      <t>ア</t>
    </rPh>
    <rPh sb="25" eb="27">
      <t>コウモク</t>
    </rPh>
    <rPh sb="33" eb="35">
      <t>キサイ</t>
    </rPh>
    <phoneticPr fontId="2"/>
  </si>
  <si>
    <t>領収No.</t>
    <rPh sb="0" eb="3">
      <t>リョウシュウ</t>
    </rPh>
    <phoneticPr fontId="2"/>
  </si>
  <si>
    <t>主　催</t>
    <rPh sb="0" eb="3">
      <t>シュサイ</t>
    </rPh>
    <phoneticPr fontId="2"/>
  </si>
  <si>
    <t>主　管</t>
    <rPh sb="0" eb="3">
      <t>シュカン</t>
    </rPh>
    <phoneticPr fontId="2"/>
  </si>
  <si>
    <t>賃　金・・・軽易な労務の提供を受ける際に支給。筆耕料の賃金等</t>
    <rPh sb="0" eb="3">
      <t>チンギン</t>
    </rPh>
    <rPh sb="6" eb="8">
      <t>ケイイ</t>
    </rPh>
    <rPh sb="9" eb="11">
      <t>ロウム</t>
    </rPh>
    <rPh sb="12" eb="14">
      <t>テイキョウ</t>
    </rPh>
    <rPh sb="15" eb="16">
      <t>ウ</t>
    </rPh>
    <rPh sb="18" eb="19">
      <t>サイ</t>
    </rPh>
    <rPh sb="20" eb="22">
      <t>シキュウ</t>
    </rPh>
    <rPh sb="23" eb="26">
      <t>ヒッコウリョウ</t>
    </rPh>
    <rPh sb="27" eb="30">
      <t>チンギントウ</t>
    </rPh>
    <phoneticPr fontId="2"/>
  </si>
  <si>
    <t>旅　費・・・講師旅費、専門部委員（役員）の旅費、交通費等</t>
    <rPh sb="0" eb="3">
      <t>リョヒ</t>
    </rPh>
    <rPh sb="6" eb="10">
      <t>コウシリョヒ</t>
    </rPh>
    <rPh sb="11" eb="14">
      <t>センモンブイイン</t>
    </rPh>
    <rPh sb="14" eb="16">
      <t>イイン</t>
    </rPh>
    <rPh sb="17" eb="19">
      <t>ヤクイン</t>
    </rPh>
    <rPh sb="21" eb="23">
      <t>リョヒトウ</t>
    </rPh>
    <rPh sb="24" eb="27">
      <t>コウツウヒ</t>
    </rPh>
    <rPh sb="27" eb="28">
      <t>トウ</t>
    </rPh>
    <phoneticPr fontId="2"/>
  </si>
  <si>
    <t>需用費・・・消耗品費、食糧費、印刷費、原材料費等</t>
    <rPh sb="0" eb="3">
      <t>ジュヨウヒ</t>
    </rPh>
    <rPh sb="6" eb="10">
      <t>ショウモウヒンヒ</t>
    </rPh>
    <rPh sb="11" eb="14">
      <t>ショクリョウヒ</t>
    </rPh>
    <rPh sb="15" eb="18">
      <t>インサツヒ</t>
    </rPh>
    <rPh sb="19" eb="23">
      <t>ゲンザイリョウヒ</t>
    </rPh>
    <rPh sb="23" eb="24">
      <t>トウ</t>
    </rPh>
    <phoneticPr fontId="2"/>
  </si>
  <si>
    <t>役務費・・・通信運搬費、手数料</t>
    <rPh sb="0" eb="3">
      <t>エキムヒ</t>
    </rPh>
    <rPh sb="6" eb="11">
      <t>ツウシンウンパンヒ</t>
    </rPh>
    <rPh sb="12" eb="15">
      <t>テスウリョウ</t>
    </rPh>
    <phoneticPr fontId="2"/>
  </si>
  <si>
    <t>委託料・・・専門的な知識・技術・資格等を必要とする業務。舞台補助、展示設営等</t>
    <rPh sb="0" eb="3">
      <t>イタクリョウ</t>
    </rPh>
    <rPh sb="6" eb="9">
      <t>センモンテキ</t>
    </rPh>
    <rPh sb="10" eb="12">
      <t>チシキ</t>
    </rPh>
    <rPh sb="13" eb="15">
      <t>ギジュツウ</t>
    </rPh>
    <rPh sb="16" eb="19">
      <t>シカクトウ</t>
    </rPh>
    <rPh sb="20" eb="22">
      <t>ヒツヨウ</t>
    </rPh>
    <rPh sb="25" eb="27">
      <t>ギョウム</t>
    </rPh>
    <rPh sb="28" eb="32">
      <t>ブタイホジョ</t>
    </rPh>
    <rPh sb="33" eb="35">
      <t>テンジサギョウ</t>
    </rPh>
    <rPh sb="35" eb="37">
      <t>セツエイ</t>
    </rPh>
    <rPh sb="37" eb="38">
      <t>トウ</t>
    </rPh>
    <phoneticPr fontId="2"/>
  </si>
  <si>
    <t>使用料及び賃借料・・・会場使用料、運搬にかかるトラック借り上げ料等</t>
    <rPh sb="0" eb="4">
      <t>シヨウリョウオヨ</t>
    </rPh>
    <rPh sb="5" eb="8">
      <t>チンシャクリョウ</t>
    </rPh>
    <rPh sb="11" eb="16">
      <t>カイジョウシヨウリョウ</t>
    </rPh>
    <rPh sb="17" eb="19">
      <t>ウンパン</t>
    </rPh>
    <rPh sb="27" eb="28">
      <t>カ</t>
    </rPh>
    <rPh sb="29" eb="30">
      <t>ア</t>
    </rPh>
    <rPh sb="31" eb="33">
      <t>リョウトウ</t>
    </rPh>
    <phoneticPr fontId="2"/>
  </si>
  <si>
    <t>高文連からの助成金予算</t>
    <rPh sb="0" eb="3">
      <t>コウブンレン</t>
    </rPh>
    <rPh sb="6" eb="9">
      <t>ジョセイキンガク</t>
    </rPh>
    <rPh sb="9" eb="11">
      <t>ヨサン</t>
    </rPh>
    <phoneticPr fontId="2"/>
  </si>
  <si>
    <t>備　考</t>
    <rPh sb="0" eb="3">
      <t>ビコウ</t>
    </rPh>
    <phoneticPr fontId="2"/>
  </si>
  <si>
    <t>円</t>
    <rPh sb="0" eb="1">
      <t>エン</t>
    </rPh>
    <phoneticPr fontId="2"/>
  </si>
  <si>
    <t>補</t>
    <rPh sb="0" eb="1">
      <t>ホジョキン</t>
    </rPh>
    <phoneticPr fontId="2"/>
  </si>
  <si>
    <t>等</t>
    <rPh sb="0" eb="1">
      <t>トウ</t>
    </rPh>
    <phoneticPr fontId="2"/>
  </si>
  <si>
    <t>収</t>
    <rPh sb="0" eb="1">
      <t>シュウニュウ</t>
    </rPh>
    <phoneticPr fontId="2"/>
  </si>
  <si>
    <t>入</t>
    <rPh sb="0" eb="1">
      <t>ニュウ</t>
    </rPh>
    <phoneticPr fontId="2"/>
  </si>
  <si>
    <t>摘要</t>
    <rPh sb="0" eb="2">
      <t>テキヨウ</t>
    </rPh>
    <phoneticPr fontId="2"/>
  </si>
  <si>
    <t>費目</t>
    <rPh sb="0" eb="2">
      <t>ヒモク</t>
    </rPh>
    <phoneticPr fontId="2"/>
  </si>
  <si>
    <t>助成比率</t>
    <rPh sb="0" eb="4">
      <t>ジョセイヒリツ</t>
    </rPh>
    <phoneticPr fontId="2"/>
  </si>
  <si>
    <t>細目</t>
    <rPh sb="0" eb="2">
      <t>サイモク</t>
    </rPh>
    <phoneticPr fontId="2"/>
  </si>
  <si>
    <t>金</t>
    <rPh sb="0" eb="1">
      <t>キン</t>
    </rPh>
    <phoneticPr fontId="2"/>
  </si>
  <si>
    <t>名・個・（　　　）</t>
    <rPh sb="2" eb="3">
      <t>コ</t>
    </rPh>
    <phoneticPr fontId="2"/>
  </si>
  <si>
    <t>（単価等細目なければ、単価に合計額を記入し、数は１を入力）</t>
    <rPh sb="1" eb="6">
      <t>タンカトウサイモク</t>
    </rPh>
    <rPh sb="11" eb="13">
      <t>タンカ</t>
    </rPh>
    <rPh sb="14" eb="16">
      <t>ゴウケイ</t>
    </rPh>
    <rPh sb="16" eb="17">
      <t>キンガク</t>
    </rPh>
    <rPh sb="18" eb="20">
      <t>キニュウ</t>
    </rPh>
    <rPh sb="22" eb="23">
      <t>カズ</t>
    </rPh>
    <rPh sb="26" eb="28">
      <t>ニュウリョク</t>
    </rPh>
    <phoneticPr fontId="2"/>
  </si>
  <si>
    <t>全体収入に対する</t>
    <rPh sb="0" eb="4">
      <t>ゼンタイシュウ</t>
    </rPh>
    <rPh sb="5" eb="6">
      <t>ュウニタイ</t>
    </rPh>
    <phoneticPr fontId="2"/>
  </si>
  <si>
    <t>支出</t>
    <rPh sb="0" eb="2">
      <t>シシュツ</t>
    </rPh>
    <phoneticPr fontId="2"/>
  </si>
  <si>
    <t>単価</t>
    <rPh sb="0" eb="2">
      <t>タンカ</t>
    </rPh>
    <phoneticPr fontId="2"/>
  </si>
  <si>
    <t>数</t>
    <rPh sb="0" eb="1">
      <t>カズ</t>
    </rPh>
    <phoneticPr fontId="2"/>
  </si>
  <si>
    <t>通信運搬費</t>
    <rPh sb="0" eb="5">
      <t>ツウシンウンパンヒ</t>
    </rPh>
    <phoneticPr fontId="2"/>
  </si>
  <si>
    <t>残額比率２</t>
    <rPh sb="0" eb="2">
      <t>ザンガク</t>
    </rPh>
    <rPh sb="2" eb="4">
      <t>ヒリツ</t>
    </rPh>
    <phoneticPr fontId="2"/>
  </si>
  <si>
    <t>高文連助成金に対する</t>
    <rPh sb="0" eb="6">
      <t>コウブンレンジョセイキン</t>
    </rPh>
    <rPh sb="7" eb="8">
      <t>ュウニタイ</t>
    </rPh>
    <phoneticPr fontId="2"/>
  </si>
  <si>
    <t>事　業</t>
    <rPh sb="0" eb="3">
      <t>ジギョウ</t>
    </rPh>
    <phoneticPr fontId="2"/>
  </si>
  <si>
    <t>収入</t>
    <rPh sb="0" eb="2">
      <t>シュウニュウ</t>
    </rPh>
    <phoneticPr fontId="2"/>
  </si>
  <si>
    <t>全体収入に対する高文連助成比率</t>
    <rPh sb="0" eb="4">
      <t>ゼンタイシュ</t>
    </rPh>
    <rPh sb="5" eb="6">
      <t>ュウニタイ</t>
    </rPh>
    <rPh sb="8" eb="15">
      <t>コウブンレンジョセイヒリツ</t>
    </rPh>
    <phoneticPr fontId="2"/>
  </si>
  <si>
    <t>鹿児島県高等学校文化連盟，</t>
    <rPh sb="0" eb="12">
      <t>カゴシマケンコウトウガッコウブンカレンメイ</t>
    </rPh>
    <phoneticPr fontId="2"/>
  </si>
  <si>
    <t>審査員謝金</t>
    <rPh sb="0" eb="5">
      <t>シンサインシャキン</t>
    </rPh>
    <phoneticPr fontId="2"/>
  </si>
  <si>
    <t>会場使用料</t>
    <rPh sb="0" eb="5">
      <t>カイジョウシヨウリョウ</t>
    </rPh>
    <phoneticPr fontId="2"/>
  </si>
  <si>
    <t>支出合計</t>
    <rPh sb="0" eb="2">
      <t>シシュツケイ</t>
    </rPh>
    <rPh sb="2" eb="4">
      <t>ゴウケイ</t>
    </rPh>
    <phoneticPr fontId="2"/>
  </si>
  <si>
    <t>残額</t>
    <rPh sb="0" eb="2">
      <t>ザンガク</t>
    </rPh>
    <phoneticPr fontId="2"/>
  </si>
  <si>
    <t>高文連からの助成金予算額−助成金執行額</t>
    <rPh sb="0" eb="3">
      <t>コウブンレン</t>
    </rPh>
    <rPh sb="6" eb="9">
      <t>ジョセイキンガク</t>
    </rPh>
    <rPh sb="9" eb="11">
      <t>ヨサン</t>
    </rPh>
    <rPh sb="11" eb="12">
      <t>ガク</t>
    </rPh>
    <rPh sb="13" eb="16">
      <t>ジョセイキン</t>
    </rPh>
    <rPh sb="16" eb="19">
      <t>シッコウガク</t>
    </rPh>
    <phoneticPr fontId="2"/>
  </si>
  <si>
    <t>残額比率1</t>
    <rPh sb="0" eb="2">
      <t>ザンガク</t>
    </rPh>
    <rPh sb="2" eb="4">
      <t>ヒリツ</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</si>
  <si>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</si>
  <si>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</si>
  <si>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</si>
  <si>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</si>
  <si>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</si>
  <si>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</si>
  <si>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高文連助成</t>
    <rPh sb="0" eb="3">
      <t>コウブンレンホジョ</t>
    </rPh>
    <rPh sb="3" eb="5">
      <t>ジョセイ</t>
    </rPh>
    <phoneticPr fontId="2"/>
  </si>
  <si>
    <t>増減</t>
    <rPh sb="0" eb="2">
      <t>ゾウゲン</t>
    </rPh>
    <phoneticPr fontId="2"/>
  </si>
  <si>
    <t>日・時間・（　　）</t>
    <rPh sb="0" eb="1">
      <t>ニチ</t>
    </rPh>
    <rPh sb="2" eb="4">
      <t>ジカン</t>
    </rPh>
    <phoneticPr fontId="2"/>
  </si>
  <si>
    <t>助</t>
    <phoneticPr fontId="2"/>
  </si>
  <si>
    <t>名・団体・校・（　　）</t>
    <phoneticPr fontId="2"/>
  </si>
  <si>
    <t>助成金</t>
    <rPh sb="0" eb="3">
      <t>ジョセイキン</t>
    </rPh>
    <phoneticPr fontId="2"/>
  </si>
  <si>
    <t>高文連助成金</t>
  </si>
  <si>
    <t>合計</t>
    <rPh sb="0" eb="2">
      <t>ゴウケイ</t>
    </rPh>
    <phoneticPr fontId="2"/>
  </si>
  <si>
    <t>報　償　費</t>
    <rPh sb="0" eb="1">
      <t>ホウ</t>
    </rPh>
    <rPh sb="2" eb="3">
      <t>ショウ</t>
    </rPh>
    <rPh sb="4" eb="5">
      <t>ヒ</t>
    </rPh>
    <phoneticPr fontId="2"/>
  </si>
  <si>
    <t>賃　　　金</t>
    <rPh sb="0" eb="1">
      <t>チン</t>
    </rPh>
    <rPh sb="4" eb="5">
      <t>キン</t>
    </rPh>
    <phoneticPr fontId="2"/>
  </si>
  <si>
    <t>費　　　目</t>
    <rPh sb="0" eb="1">
      <t>ヒ</t>
    </rPh>
    <rPh sb="4" eb="5">
      <t>メ</t>
    </rPh>
    <phoneticPr fontId="2"/>
  </si>
  <si>
    <t>旅　　　費</t>
    <rPh sb="0" eb="1">
      <t>タビ</t>
    </rPh>
    <rPh sb="4" eb="5">
      <t>ヒ</t>
    </rPh>
    <phoneticPr fontId="2"/>
  </si>
  <si>
    <t>需　用　費</t>
    <rPh sb="0" eb="1">
      <t>ジュ</t>
    </rPh>
    <rPh sb="2" eb="3">
      <t>ヨウ</t>
    </rPh>
    <rPh sb="4" eb="5">
      <t>ヒ</t>
    </rPh>
    <phoneticPr fontId="2"/>
  </si>
  <si>
    <t>役　務　費</t>
    <rPh sb="0" eb="1">
      <t>エキ</t>
    </rPh>
    <rPh sb="2" eb="3">
      <t>ツトム</t>
    </rPh>
    <rPh sb="4" eb="5">
      <t>ヒ</t>
    </rPh>
    <phoneticPr fontId="2"/>
  </si>
  <si>
    <t>委　託　料</t>
    <rPh sb="0" eb="1">
      <t>イ</t>
    </rPh>
    <rPh sb="2" eb="3">
      <t>コトヅケ</t>
    </rPh>
    <rPh sb="4" eb="5">
      <t>リョウ</t>
    </rPh>
    <phoneticPr fontId="2"/>
  </si>
  <si>
    <t>予備費</t>
    <rPh sb="0" eb="3">
      <t>ヨビヒ</t>
    </rPh>
    <phoneticPr fontId="2"/>
  </si>
  <si>
    <t>事　業　名</t>
    <rPh sb="0" eb="1">
      <t>コト</t>
    </rPh>
    <rPh sb="2" eb="3">
      <t>ギョウ</t>
    </rPh>
    <rPh sb="4" eb="5">
      <t>メイ</t>
    </rPh>
    <phoneticPr fontId="2"/>
  </si>
  <si>
    <t>合計額</t>
    <rPh sb="0" eb="3">
      <t>ゴウケイガク</t>
    </rPh>
    <phoneticPr fontId="2"/>
  </si>
  <si>
    <t>使用料及び賃借料</t>
    <phoneticPr fontId="2"/>
  </si>
  <si>
    <t>学校負担金</t>
  </si>
  <si>
    <t>講習会会費</t>
  </si>
  <si>
    <t>筆耕料</t>
  </si>
  <si>
    <t>文房具，印刷等</t>
  </si>
  <si>
    <t>通信費</t>
  </si>
  <si>
    <t>会場設営委託</t>
  </si>
  <si>
    <t>会場使用料</t>
  </si>
  <si>
    <t>予算額</t>
    <rPh sb="0" eb="2">
      <t>ヨサン</t>
    </rPh>
    <rPh sb="2" eb="3">
      <t>ガク</t>
    </rPh>
    <phoneticPr fontId="2"/>
  </si>
  <si>
    <t>予算現額</t>
    <rPh sb="0" eb="2">
      <t>ヨサン</t>
    </rPh>
    <rPh sb="2" eb="3">
      <t>ウツツ</t>
    </rPh>
    <rPh sb="3" eb="4">
      <t>ガク</t>
    </rPh>
    <phoneticPr fontId="2"/>
  </si>
  <si>
    <t>支出額</t>
    <rPh sb="0" eb="3">
      <t>シシュツガク</t>
    </rPh>
    <phoneticPr fontId="2"/>
  </si>
  <si>
    <t>備　　　　考</t>
    <rPh sb="0" eb="1">
      <t>ソナエ</t>
    </rPh>
    <rPh sb="5" eb="6">
      <t>コウ</t>
    </rPh>
    <phoneticPr fontId="2"/>
  </si>
  <si>
    <t>－</t>
    <phoneticPr fontId="2"/>
  </si>
  <si>
    <t>＝</t>
    <phoneticPr fontId="2"/>
  </si>
  <si>
    <t>収入済額</t>
    <rPh sb="0" eb="2">
      <t>シュウニュウ</t>
    </rPh>
    <rPh sb="2" eb="3">
      <t>スミ</t>
    </rPh>
    <rPh sb="3" eb="4">
      <t>ガク</t>
    </rPh>
    <phoneticPr fontId="2"/>
  </si>
  <si>
    <t>受講者減による</t>
    <rPh sb="0" eb="2">
      <t>ジュコウ</t>
    </rPh>
    <rPh sb="2" eb="3">
      <t>シャ</t>
    </rPh>
    <rPh sb="3" eb="4">
      <t>ゲン</t>
    </rPh>
    <phoneticPr fontId="2"/>
  </si>
  <si>
    <t>出品校増による</t>
    <rPh sb="0" eb="2">
      <t>シュッピン</t>
    </rPh>
    <rPh sb="2" eb="3">
      <t>コウ</t>
    </rPh>
    <rPh sb="3" eb="4">
      <t>ゾウ</t>
    </rPh>
    <phoneticPr fontId="2"/>
  </si>
  <si>
    <t>高文連助成項目以外の支出で調整</t>
    <rPh sb="0" eb="1">
      <t>コウ</t>
    </rPh>
    <rPh sb="1" eb="2">
      <t>ブン</t>
    </rPh>
    <rPh sb="2" eb="3">
      <t>レン</t>
    </rPh>
    <rPh sb="3" eb="5">
      <t>ジョセイ</t>
    </rPh>
    <rPh sb="5" eb="7">
      <t>コウモク</t>
    </rPh>
    <rPh sb="7" eb="9">
      <t>イガイ</t>
    </rPh>
    <rPh sb="10" eb="12">
      <t>シシュツ</t>
    </rPh>
    <rPh sb="13" eb="15">
      <t>チョウセイ</t>
    </rPh>
    <phoneticPr fontId="2"/>
  </si>
  <si>
    <t>高文連へ返金</t>
    <rPh sb="0" eb="1">
      <t>コウ</t>
    </rPh>
    <rPh sb="1" eb="2">
      <t>ブン</t>
    </rPh>
    <rPh sb="2" eb="3">
      <t>レン</t>
    </rPh>
    <rPh sb="4" eb="6">
      <t>ヘンキン</t>
    </rPh>
    <phoneticPr fontId="2"/>
  </si>
  <si>
    <t>監　査　報　告　書</t>
    <rPh sb="0" eb="1">
      <t>カン</t>
    </rPh>
    <rPh sb="2" eb="3">
      <t>サ</t>
    </rPh>
    <rPh sb="4" eb="5">
      <t>ホウ</t>
    </rPh>
    <rPh sb="6" eb="7">
      <t>コク</t>
    </rPh>
    <rPh sb="8" eb="9">
      <t>ショ</t>
    </rPh>
    <phoneticPr fontId="2"/>
  </si>
  <si>
    <t>○○</t>
    <phoneticPr fontId="2"/>
  </si>
  <si>
    <r>
      <t>名・</t>
    </r>
    <r>
      <rPr>
        <u/>
        <sz val="11"/>
        <color indexed="8"/>
        <rFont val="ＭＳ 明朝"/>
        <family val="1"/>
        <charset val="128"/>
      </rPr>
      <t>団体</t>
    </r>
    <r>
      <rPr>
        <sz val="11"/>
        <color indexed="8"/>
        <rFont val="ＭＳ 明朝"/>
        <family val="1"/>
        <charset val="128"/>
      </rPr>
      <t>・校・（　　　　　　）</t>
    </r>
    <phoneticPr fontId="2"/>
  </si>
  <si>
    <t>印刷費</t>
    <phoneticPr fontId="2"/>
  </si>
  <si>
    <t>使用料及び　賃借料</t>
    <phoneticPr fontId="2"/>
  </si>
  <si>
    <t>事業全体の決算額（高文連助成金以外の補助を含めた）</t>
    <phoneticPr fontId="2"/>
  </si>
  <si>
    <t>名・団体・校・（　　　　　　）</t>
    <phoneticPr fontId="2"/>
  </si>
  <si>
    <t>助</t>
    <phoneticPr fontId="2"/>
  </si>
  <si>
    <t>助</t>
    <phoneticPr fontId="2"/>
  </si>
  <si>
    <t>予備費　</t>
    <rPh sb="0" eb="3">
      <t>ヨビヒ</t>
    </rPh>
    <phoneticPr fontId="2"/>
  </si>
  <si>
    <t>予備費・・・予備費</t>
    <rPh sb="0" eb="3">
      <t>ヨビヒ</t>
    </rPh>
    <rPh sb="6" eb="9">
      <t>ヨビヒ</t>
    </rPh>
    <phoneticPr fontId="2"/>
  </si>
  <si>
    <t>会計</t>
    <rPh sb="0" eb="2">
      <t>カイケイ</t>
    </rPh>
    <phoneticPr fontId="2"/>
  </si>
  <si>
    <t>所属校名</t>
    <rPh sb="0" eb="2">
      <t>ショゾク</t>
    </rPh>
    <rPh sb="2" eb="4">
      <t>コウメイ</t>
    </rPh>
    <phoneticPr fontId="2"/>
  </si>
  <si>
    <t>職・氏名</t>
    <rPh sb="0" eb="1">
      <t>ショク</t>
    </rPh>
    <rPh sb="2" eb="4">
      <t>シメイ</t>
    </rPh>
    <phoneticPr fontId="2"/>
  </si>
  <si>
    <t>　　　印</t>
    <rPh sb="3" eb="4">
      <t>イン</t>
    </rPh>
    <phoneticPr fontId="2"/>
  </si>
  <si>
    <t>監査</t>
    <rPh sb="0" eb="2">
      <t>カンサ</t>
    </rPh>
    <phoneticPr fontId="2"/>
  </si>
  <si>
    <r>
      <t>支出</t>
    </r>
    <r>
      <rPr>
        <b/>
        <sz val="11"/>
        <color indexed="8"/>
        <rFont val="ＭＳ Ｐ明朝"/>
        <family val="1"/>
        <charset val="128"/>
      </rPr>
      <t>（高文連助成金の金額分のみ記入）</t>
    </r>
    <rPh sb="0" eb="2">
      <t>シシュツ</t>
    </rPh>
    <rPh sb="10" eb="12">
      <t>キンガク</t>
    </rPh>
    <rPh sb="12" eb="13">
      <t>ブン</t>
    </rPh>
    <phoneticPr fontId="2"/>
  </si>
  <si>
    <r>
      <t>事業別決算</t>
    </r>
    <r>
      <rPr>
        <b/>
        <sz val="11"/>
        <color indexed="8"/>
        <rFont val="ＭＳ Ｐ明朝"/>
        <family val="1"/>
        <charset val="128"/>
      </rPr>
      <t>（高文連助成金の金額分のみ記入）</t>
    </r>
    <rPh sb="0" eb="2">
      <t>ジギョウ</t>
    </rPh>
    <rPh sb="2" eb="3">
      <t>ベツ</t>
    </rPh>
    <rPh sb="3" eb="5">
      <t>ケッサン</t>
    </rPh>
    <rPh sb="6" eb="7">
      <t>コウ</t>
    </rPh>
    <rPh sb="7" eb="8">
      <t>ブン</t>
    </rPh>
    <rPh sb="8" eb="9">
      <t>レン</t>
    </rPh>
    <rPh sb="9" eb="12">
      <t>ジョセイキン</t>
    </rPh>
    <rPh sb="13" eb="15">
      <t>キンガク</t>
    </rPh>
    <rPh sb="15" eb="16">
      <t>ブン</t>
    </rPh>
    <rPh sb="18" eb="20">
      <t>キニュウ</t>
    </rPh>
    <phoneticPr fontId="2"/>
  </si>
  <si>
    <t>総支出額</t>
    <rPh sb="0" eb="3">
      <t>ソウシシュツ</t>
    </rPh>
    <rPh sb="3" eb="4">
      <t>ガク</t>
    </rPh>
    <phoneticPr fontId="2"/>
  </si>
  <si>
    <t>高文連助成額</t>
    <rPh sb="0" eb="3">
      <t>コウブンレン</t>
    </rPh>
    <rPh sb="3" eb="6">
      <t>ジョセイガク</t>
    </rPh>
    <phoneticPr fontId="2"/>
  </si>
  <si>
    <t>報償費・・・講師謝金や審査謝金、楯・トロフィー等の賞品購入</t>
    <rPh sb="0" eb="3">
      <t>ホウショウヒ</t>
    </rPh>
    <rPh sb="6" eb="15">
      <t>コウシシャキン</t>
    </rPh>
    <phoneticPr fontId="2"/>
  </si>
  <si>
    <t>収入額</t>
    <rPh sb="0" eb="2">
      <t>シュウニュウ</t>
    </rPh>
    <rPh sb="2" eb="3">
      <t>ガク</t>
    </rPh>
    <phoneticPr fontId="2"/>
  </si>
  <si>
    <t>令和　　年　　月　　日</t>
    <rPh sb="4" eb="5">
      <t>ネン</t>
    </rPh>
    <rPh sb="7" eb="8">
      <t>ガツ</t>
    </rPh>
    <rPh sb="10" eb="11">
      <t>ニチ</t>
    </rPh>
    <phoneticPr fontId="2"/>
  </si>
  <si>
    <t>作成日　令和　　年　　月　　日</t>
    <rPh sb="0" eb="2">
      <t>サクセイ</t>
    </rPh>
    <rPh sb="8" eb="9">
      <t>ネン</t>
    </rPh>
    <rPh sb="11" eb="12">
      <t>ガツ</t>
    </rPh>
    <rPh sb="14" eb="15">
      <t>ニチ</t>
    </rPh>
    <phoneticPr fontId="2"/>
  </si>
  <si>
    <t>令和○○年１月２６日（木）１４時から△△高校において，令和○○年度高文連美術・工芸専門部の収支決算について監査しましたところ，各収支決算及び関係書類等適切かつ正確にされていることを認めましたので報告します。</t>
    <rPh sb="4" eb="5">
      <t>ネン</t>
    </rPh>
    <rPh sb="6" eb="7">
      <t>ガツ</t>
    </rPh>
    <rPh sb="9" eb="10">
      <t>ニチ</t>
    </rPh>
    <rPh sb="11" eb="12">
      <t>モク</t>
    </rPh>
    <rPh sb="15" eb="16">
      <t>ジ</t>
    </rPh>
    <rPh sb="20" eb="22">
      <t>コウコウ</t>
    </rPh>
    <rPh sb="31" eb="33">
      <t>ネンド</t>
    </rPh>
    <rPh sb="33" eb="34">
      <t>コウ</t>
    </rPh>
    <rPh sb="34" eb="35">
      <t>ブン</t>
    </rPh>
    <rPh sb="35" eb="36">
      <t>レン</t>
    </rPh>
    <rPh sb="36" eb="38">
      <t>ビジュツ</t>
    </rPh>
    <rPh sb="39" eb="41">
      <t>コウゲイ</t>
    </rPh>
    <rPh sb="41" eb="44">
      <t>センモンブ</t>
    </rPh>
    <rPh sb="45" eb="47">
      <t>シュウシ</t>
    </rPh>
    <rPh sb="47" eb="49">
      <t>ケッサン</t>
    </rPh>
    <rPh sb="53" eb="55">
      <t>カンサ</t>
    </rPh>
    <rPh sb="63" eb="64">
      <t>カク</t>
    </rPh>
    <rPh sb="64" eb="66">
      <t>シュウシ</t>
    </rPh>
    <rPh sb="66" eb="68">
      <t>ケッサン</t>
    </rPh>
    <rPh sb="68" eb="69">
      <t>オヨ</t>
    </rPh>
    <rPh sb="70" eb="72">
      <t>カンケイ</t>
    </rPh>
    <rPh sb="72" eb="74">
      <t>ショルイ</t>
    </rPh>
    <rPh sb="74" eb="75">
      <t>トウ</t>
    </rPh>
    <rPh sb="75" eb="77">
      <t>テキセツ</t>
    </rPh>
    <rPh sb="79" eb="81">
      <t>セイカク</t>
    </rPh>
    <rPh sb="90" eb="91">
      <t>ミト</t>
    </rPh>
    <rPh sb="97" eb="99">
      <t>ホウコク</t>
    </rPh>
    <phoneticPr fontId="2"/>
  </si>
  <si>
    <t>令和○○年度　高文連　【　　　　鹿児島　　　　】支部　決算書</t>
    <rPh sb="4" eb="6">
      <t>ネンド</t>
    </rPh>
    <rPh sb="7" eb="8">
      <t>コウ</t>
    </rPh>
    <rPh sb="8" eb="9">
      <t>ブン</t>
    </rPh>
    <rPh sb="9" eb="10">
      <t>レン</t>
    </rPh>
    <rPh sb="16" eb="19">
      <t>カゴシマ</t>
    </rPh>
    <rPh sb="24" eb="26">
      <t>シブ</t>
    </rPh>
    <rPh sb="27" eb="30">
      <t>ケッサンショ</t>
    </rPh>
    <phoneticPr fontId="2"/>
  </si>
  <si>
    <t>令和　　年度　高文連　【　　　　　　　　　　　　　　】支部　決算書</t>
    <rPh sb="4" eb="6">
      <t>ネンド</t>
    </rPh>
    <rPh sb="7" eb="8">
      <t>コウ</t>
    </rPh>
    <rPh sb="8" eb="9">
      <t>ブン</t>
    </rPh>
    <rPh sb="9" eb="10">
      <t>レン</t>
    </rPh>
    <rPh sb="27" eb="29">
      <t>シブ</t>
    </rPh>
    <rPh sb="30" eb="33">
      <t>ケッサンショ</t>
    </rPh>
    <phoneticPr fontId="2"/>
  </si>
  <si>
    <t>支部</t>
    <rPh sb="0" eb="2">
      <t>シブ</t>
    </rPh>
    <phoneticPr fontId="2"/>
  </si>
  <si>
    <t>令和　　年度　支部助成金　事業別決算書</t>
    <rPh sb="4" eb="6">
      <t>ネンド</t>
    </rPh>
    <rPh sb="7" eb="9">
      <t>シブ</t>
    </rPh>
    <rPh sb="9" eb="12">
      <t>ジョセイキン</t>
    </rPh>
    <rPh sb="13" eb="16">
      <t>ジギョウベツ</t>
    </rPh>
    <rPh sb="16" eb="18">
      <t>ケッサン</t>
    </rPh>
    <rPh sb="18" eb="19">
      <t>ヨサンショ</t>
    </rPh>
    <phoneticPr fontId="2"/>
  </si>
  <si>
    <t>○○支部</t>
    <rPh sb="2" eb="4">
      <t>シブ</t>
    </rPh>
    <phoneticPr fontId="2"/>
  </si>
  <si>
    <t>令和２年８月２０日（火）</t>
    <rPh sb="3" eb="4">
      <t>ネン</t>
    </rPh>
    <rPh sb="5" eb="6">
      <t>ガツ</t>
    </rPh>
    <rPh sb="8" eb="9">
      <t>ニチ</t>
    </rPh>
    <rPh sb="10" eb="11">
      <t>カヨウ</t>
    </rPh>
    <phoneticPr fontId="2"/>
  </si>
  <si>
    <t>　名・団体・校は、該当項目を囲むか、下線入れる。（　）は、その他の単位があれば記入する。</t>
    <rPh sb="9" eb="13">
      <t>ガイトウコウモク</t>
    </rPh>
    <rPh sb="14" eb="15">
      <t>カコ</t>
    </rPh>
    <rPh sb="18" eb="20">
      <t>カセン</t>
    </rPh>
    <rPh sb="20" eb="21">
      <t>イ</t>
    </rPh>
    <rPh sb="31" eb="32">
      <t>タ</t>
    </rPh>
    <rPh sb="33" eb="35">
      <t>タンイ</t>
    </rPh>
    <rPh sb="39" eb="41">
      <t>キニュウ</t>
    </rPh>
    <phoneticPr fontId="2"/>
  </si>
  <si>
    <t>令和　　年度支部助成金　事業別決算書</t>
    <rPh sb="4" eb="6">
      <t>ネンド</t>
    </rPh>
    <rPh sb="6" eb="8">
      <t>シブ</t>
    </rPh>
    <rPh sb="8" eb="11">
      <t>ジョセイキン</t>
    </rPh>
    <rPh sb="12" eb="15">
      <t>ジギョウベツ</t>
    </rPh>
    <rPh sb="15" eb="17">
      <t>ケッサン</t>
    </rPh>
    <rPh sb="17" eb="18">
      <t>ヨサンショ</t>
    </rPh>
    <phoneticPr fontId="2"/>
  </si>
  <si>
    <t>支部名</t>
    <rPh sb="0" eb="1">
      <t>シ</t>
    </rPh>
    <rPh sb="1" eb="2">
      <t>ブ</t>
    </rPh>
    <rPh sb="2" eb="3">
      <t>メイ</t>
    </rPh>
    <phoneticPr fontId="2"/>
  </si>
  <si>
    <t>作品展示作業料</t>
    <rPh sb="0" eb="4">
      <t>サクヒンテンジ</t>
    </rPh>
    <rPh sb="4" eb="7">
      <t>サギョウリョウ</t>
    </rPh>
    <phoneticPr fontId="2"/>
  </si>
  <si>
    <t>総収入額</t>
    <rPh sb="0" eb="4">
      <t>ソウシュウニュウガク</t>
    </rPh>
    <phoneticPr fontId="2"/>
  </si>
  <si>
    <t>各収入計</t>
    <rPh sb="0" eb="1">
      <t>カク</t>
    </rPh>
    <rPh sb="1" eb="4">
      <t>シュウニュウケイ</t>
    </rPh>
    <phoneticPr fontId="2"/>
  </si>
  <si>
    <t>各収入計</t>
    <rPh sb="0" eb="1">
      <t>カク</t>
    </rPh>
    <rPh sb="1" eb="3">
      <t>シュウニュウ</t>
    </rPh>
    <rPh sb="3" eb="4">
      <t>ケイ</t>
    </rPh>
    <phoneticPr fontId="2"/>
  </si>
  <si>
    <t>使用料</t>
    <phoneticPr fontId="2"/>
  </si>
  <si>
    <t>及び　賃借料</t>
  </si>
  <si>
    <t>美・書・写展</t>
    <rPh sb="0" eb="1">
      <t>ビ</t>
    </rPh>
    <rPh sb="2" eb="3">
      <t>ショ</t>
    </rPh>
    <rPh sb="4" eb="5">
      <t>シャ</t>
    </rPh>
    <rPh sb="5" eb="6">
      <t>テン</t>
    </rPh>
    <phoneticPr fontId="2"/>
  </si>
  <si>
    <t>音楽会</t>
    <rPh sb="0" eb="3">
      <t>オンガクカイ</t>
    </rPh>
    <phoneticPr fontId="2"/>
  </si>
  <si>
    <t>令和○○年○月△日（□）〇時から△△高校において，令和○○年度高文連　　　　専門部の収支決算について監査しましたところ，各収支決算及び関係書類等適切かつ正確にされていることを認めましたので報告します。</t>
    <rPh sb="4" eb="5">
      <t>ネン</t>
    </rPh>
    <rPh sb="6" eb="7">
      <t>ガツ</t>
    </rPh>
    <rPh sb="8" eb="9">
      <t>ニチ</t>
    </rPh>
    <rPh sb="13" eb="14">
      <t>ジ</t>
    </rPh>
    <rPh sb="18" eb="20">
      <t>コウコウ</t>
    </rPh>
    <rPh sb="29" eb="31">
      <t>ネンド</t>
    </rPh>
    <rPh sb="31" eb="32">
      <t>コウ</t>
    </rPh>
    <rPh sb="32" eb="33">
      <t>ブン</t>
    </rPh>
    <rPh sb="33" eb="34">
      <t>レン</t>
    </rPh>
    <rPh sb="38" eb="41">
      <t>センモンブ</t>
    </rPh>
    <rPh sb="42" eb="44">
      <t>シュウシ</t>
    </rPh>
    <rPh sb="44" eb="46">
      <t>ケッサン</t>
    </rPh>
    <rPh sb="50" eb="52">
      <t>カンサ</t>
    </rPh>
    <rPh sb="60" eb="61">
      <t>カク</t>
    </rPh>
    <rPh sb="61" eb="63">
      <t>シュウシ</t>
    </rPh>
    <rPh sb="63" eb="65">
      <t>ケッサン</t>
    </rPh>
    <rPh sb="65" eb="66">
      <t>オヨ</t>
    </rPh>
    <rPh sb="67" eb="69">
      <t>カンケイ</t>
    </rPh>
    <rPh sb="69" eb="71">
      <t>ショルイ</t>
    </rPh>
    <rPh sb="71" eb="72">
      <t>トウ</t>
    </rPh>
    <rPh sb="72" eb="74">
      <t>テキセツ</t>
    </rPh>
    <rPh sb="76" eb="78">
      <t>セイカク</t>
    </rPh>
    <rPh sb="87" eb="88">
      <t>ミト</t>
    </rPh>
    <rPh sb="94" eb="96">
      <t>ホウコク</t>
    </rPh>
    <phoneticPr fontId="2"/>
  </si>
  <si>
    <t>　1)本年度事業決算額</t>
    <rPh sb="3" eb="4">
      <t>ホン</t>
    </rPh>
    <rPh sb="4" eb="6">
      <t>ネンド</t>
    </rPh>
    <rPh sb="6" eb="11">
      <t>ジギョウケッサンガク</t>
    </rPh>
    <phoneticPr fontId="2"/>
  </si>
  <si>
    <t>　2)本年度予算額</t>
    <rPh sb="3" eb="6">
      <t>ホンネンド</t>
    </rPh>
    <rPh sb="6" eb="8">
      <t>ヨサン</t>
    </rPh>
    <rPh sb="8" eb="9">
      <t>ケッサンガク</t>
    </rPh>
    <phoneticPr fontId="2"/>
  </si>
  <si>
    <t>利息</t>
    <rPh sb="0" eb="2">
      <t>リソク</t>
    </rPh>
    <phoneticPr fontId="2"/>
  </si>
  <si>
    <t>　支出基準</t>
  </si>
  <si>
    <t>旅費</t>
  </si>
  <si>
    <t>・審査員，講師，役員等に支出される旅費（交通費，宿泊費，旅行諸雑費）。旅費額積算は
　鹿児島県職員の旅費に関する条例に準じる。</t>
    <phoneticPr fontId="2"/>
  </si>
  <si>
    <t>・原則として生徒個人に対する旅費の支給はできない。</t>
  </si>
  <si>
    <t>・生徒引率を伴う旅費は学校旅費により支給を受けること。</t>
  </si>
  <si>
    <t>報償費</t>
  </si>
  <si>
    <t>謝　　　金</t>
  </si>
  <si>
    <t>・講師，審査員等に対する謝礼。高文連関係者，公務員等，相手方所属のルールで謝金が受け取れない場合があるので確認すること。</t>
    <phoneticPr fontId="2"/>
  </si>
  <si>
    <t>・１日あたりの上限は８時間とする。</t>
  </si>
  <si>
    <t>・右表を時間単位の上限とする。</t>
    <rPh sb="1" eb="2">
      <t>ミギ</t>
    </rPh>
    <phoneticPr fontId="2"/>
  </si>
  <si>
    <t>ランク</t>
    <phoneticPr fontId="2"/>
  </si>
  <si>
    <t>時間単価</t>
    <rPh sb="0" eb="2">
      <t>ジカン</t>
    </rPh>
    <rPh sb="2" eb="4">
      <t>タンカ</t>
    </rPh>
    <phoneticPr fontId="2"/>
  </si>
  <si>
    <t>職　　種　　等</t>
    <rPh sb="0" eb="1">
      <t>ショク</t>
    </rPh>
    <rPh sb="3" eb="4">
      <t>シュ</t>
    </rPh>
    <rPh sb="6" eb="7">
      <t>トウ</t>
    </rPh>
    <phoneticPr fontId="2"/>
  </si>
  <si>
    <t>・資料作成，審査準備等については１日当たり２時間を上限として支給でき</t>
    <phoneticPr fontId="2"/>
  </si>
  <si>
    <t>４級</t>
    <rPh sb="1" eb="2">
      <t>キュウ</t>
    </rPh>
    <phoneticPr fontId="2"/>
  </si>
  <si>
    <t>4，000円</t>
    <rPh sb="5" eb="6">
      <t>エン</t>
    </rPh>
    <phoneticPr fontId="2"/>
  </si>
  <si>
    <t>大学教授相当（著名人等），会長級</t>
    <rPh sb="0" eb="2">
      <t>ダイガク</t>
    </rPh>
    <rPh sb="2" eb="4">
      <t>キョウジュ</t>
    </rPh>
    <rPh sb="4" eb="6">
      <t>ソウトウ</t>
    </rPh>
    <rPh sb="7" eb="10">
      <t>チョメイジン</t>
    </rPh>
    <rPh sb="10" eb="11">
      <t>トウ</t>
    </rPh>
    <rPh sb="13" eb="15">
      <t>カイチョウ</t>
    </rPh>
    <rPh sb="15" eb="16">
      <t>キュウ</t>
    </rPh>
    <phoneticPr fontId="2"/>
  </si>
  <si>
    <t>　る。</t>
    <phoneticPr fontId="2"/>
  </si>
  <si>
    <t>３級</t>
    <rPh sb="1" eb="2">
      <t>キュウ</t>
    </rPh>
    <phoneticPr fontId="2"/>
  </si>
  <si>
    <t>3，000円</t>
    <rPh sb="5" eb="6">
      <t>エン</t>
    </rPh>
    <phoneticPr fontId="2"/>
  </si>
  <si>
    <t>大学准教授，副会長級</t>
    <rPh sb="0" eb="2">
      <t>ダイガク</t>
    </rPh>
    <rPh sb="2" eb="3">
      <t>ジュン</t>
    </rPh>
    <rPh sb="3" eb="5">
      <t>キョウジュ</t>
    </rPh>
    <rPh sb="6" eb="9">
      <t>フクカイチョウ</t>
    </rPh>
    <rPh sb="9" eb="10">
      <t>キュウ</t>
    </rPh>
    <phoneticPr fontId="2"/>
  </si>
  <si>
    <t>表　彰　費</t>
  </si>
  <si>
    <t>・コンクール等入賞者の副賞品の購入経費。</t>
  </si>
  <si>
    <t>２級</t>
    <rPh sb="1" eb="2">
      <t>キュウ</t>
    </rPh>
    <phoneticPr fontId="2"/>
  </si>
  <si>
    <t>2，000円</t>
    <rPh sb="5" eb="6">
      <t>エン</t>
    </rPh>
    <phoneticPr fontId="2"/>
  </si>
  <si>
    <t>大学講師・助手相当，主任級</t>
    <rPh sb="0" eb="2">
      <t>ダイガク</t>
    </rPh>
    <rPh sb="2" eb="4">
      <t>コウシ</t>
    </rPh>
    <rPh sb="5" eb="7">
      <t>ジョシュ</t>
    </rPh>
    <rPh sb="7" eb="9">
      <t>ソウトウ</t>
    </rPh>
    <rPh sb="10" eb="13">
      <t>シュニンキュウ</t>
    </rPh>
    <phoneticPr fontId="2"/>
  </si>
  <si>
    <t>【団体】＠５，０００円以内　【個人】＠２，０００円以内</t>
  </si>
  <si>
    <t>１級</t>
    <rPh sb="1" eb="2">
      <t>キュウ</t>
    </rPh>
    <phoneticPr fontId="2"/>
  </si>
  <si>
    <t>1，300円</t>
    <rPh sb="5" eb="6">
      <t>エン</t>
    </rPh>
    <phoneticPr fontId="2"/>
  </si>
  <si>
    <t>一般の講師（一般人，塾講師等）</t>
    <rPh sb="0" eb="2">
      <t>イッパン</t>
    </rPh>
    <rPh sb="3" eb="5">
      <t>コウシ</t>
    </rPh>
    <rPh sb="6" eb="9">
      <t>イッパンジン</t>
    </rPh>
    <rPh sb="10" eb="13">
      <t>ジュクコウシ</t>
    </rPh>
    <rPh sb="13" eb="14">
      <t>トウ</t>
    </rPh>
    <phoneticPr fontId="2"/>
  </si>
  <si>
    <t>需用費</t>
  </si>
  <si>
    <t>消耗品費</t>
  </si>
  <si>
    <t>・部門運営等に伴う事務用品等消費的物品購入に要する経費。</t>
  </si>
  <si>
    <t>・短期の使用又は一回の使用で消費されるもの，長期間の保存に耐えないもの
　等の取得に要する経費。（文具類等）</t>
    <phoneticPr fontId="2"/>
  </si>
  <si>
    <t>・個人の所有物となる物品については受益者負担とする。</t>
  </si>
  <si>
    <t>・一品の取得価格が２万円に満たない物。</t>
  </si>
  <si>
    <t>食　糧　費</t>
  </si>
  <si>
    <t>・原則として生徒及び役員への支給はしない。</t>
  </si>
  <si>
    <t>・支出の場合，提供相手全員の名簿が証拠として必要となる。</t>
  </si>
  <si>
    <t>印刷製本費</t>
  </si>
  <si>
    <t>・印刷及び製本を依頼するために要する経費。</t>
  </si>
  <si>
    <t>修　繕　料</t>
  </si>
  <si>
    <t>・備品等の修理，補修等原状復旧を目的とする修繕に要する経費。</t>
  </si>
  <si>
    <t>・借用物品の損傷による修繕を除き，原則として高文連経費で過去に購入した
　備品に限る。</t>
    <phoneticPr fontId="2"/>
  </si>
  <si>
    <t>原材料費</t>
  </si>
  <si>
    <t>・原材料を購入して長期間の保存に耐える物を製作する場合の経費。</t>
  </si>
  <si>
    <t>役務費</t>
  </si>
  <si>
    <t>通信運搬費</t>
  </si>
  <si>
    <t>・通信及び運搬，運送荷造料に要する経費。運送荷造料には，人夫賃，梱包材
　料費も含む。</t>
    <phoneticPr fontId="2"/>
  </si>
  <si>
    <t>・物品購入に係る送料を物品代金と併せて支出する場合は，消耗品費等として
　支出しても差し支えない。</t>
    <phoneticPr fontId="2"/>
  </si>
  <si>
    <t>・切手，運送荷造料等の支出に当たっては，送付内容物と宛先の一覧を添付す
　ること。切手等の買置きは不可。</t>
    <phoneticPr fontId="2"/>
  </si>
  <si>
    <t>手　数　料</t>
  </si>
  <si>
    <t>・特定の個人等からサービスの提供を受けたことに対して支払う経費。（事務
　取扱手数料，送金手数料等）</t>
    <phoneticPr fontId="2"/>
  </si>
  <si>
    <t>・一般的に，賃貸借契約に基づいて，その対価として支払われる経費。（会場借料，バス借
　上料，機材借料等）</t>
    <phoneticPr fontId="2"/>
  </si>
  <si>
    <t>・</t>
    <phoneticPr fontId="2"/>
  </si>
  <si>
    <t>賃借料</t>
  </si>
  <si>
    <t>委託料</t>
  </si>
  <si>
    <t>・直接実施するよりも，他のものに委託して実施させることの方が効率的なもの，主として
　特殊な技術・設備又は高度な専門知識を必要とする作業に要する経費。</t>
    <phoneticPr fontId="2"/>
  </si>
  <si>
    <t>（舞台運営，駐車場管理，手話通訳，警備等）</t>
  </si>
  <si>
    <t>＊備品は環境整備事業へ申請し認められた場合購入できる。</t>
  </si>
  <si>
    <t>＊報酬は無給とする（監査を含む）。但し，非常勤講師については会計規程による。</t>
  </si>
  <si>
    <t>利子</t>
    <rPh sb="0" eb="2">
      <t>リシ</t>
    </rPh>
    <phoneticPr fontId="2"/>
  </si>
  <si>
    <t>　名・団体・校は、該当項目を囲むか、下線部を入れる。（　）は、その他の単位があれば記入する。</t>
    <rPh sb="9" eb="13">
      <t>ガイトウコウモク</t>
    </rPh>
    <rPh sb="14" eb="15">
      <t>カコ</t>
    </rPh>
    <rPh sb="18" eb="21">
      <t>カセンブ</t>
    </rPh>
    <rPh sb="22" eb="23">
      <t>イ</t>
    </rPh>
    <rPh sb="33" eb="34">
      <t>タ</t>
    </rPh>
    <rPh sb="35" eb="37">
      <t>タンイ</t>
    </rPh>
    <rPh sb="41" eb="43">
      <t>キニュウ</t>
    </rPh>
    <phoneticPr fontId="2"/>
  </si>
  <si>
    <t>　支出（次ページ）の会計科目については，支出基準による。（不明な点は、高文連事務局へお問い合わせください。）</t>
    <rPh sb="1" eb="3">
      <t>シシュツ</t>
    </rPh>
    <rPh sb="4" eb="5">
      <t>ツギ</t>
    </rPh>
    <rPh sb="10" eb="14">
      <t>カイケイカモク</t>
    </rPh>
    <rPh sb="20" eb="22">
      <t>シシュツ</t>
    </rPh>
    <rPh sb="22" eb="24">
      <t>キジュン</t>
    </rPh>
    <rPh sb="29" eb="31">
      <t>フメイ</t>
    </rPh>
    <rPh sb="32" eb="33">
      <t>テン</t>
    </rPh>
    <rPh sb="35" eb="41">
      <t>コウブンレンジムキョク</t>
    </rPh>
    <rPh sb="43" eb="44">
      <t>ト</t>
    </rPh>
    <rPh sb="45" eb="46">
      <t>ア</t>
    </rPh>
    <phoneticPr fontId="2"/>
  </si>
  <si>
    <t>高文連助成金</t>
    <rPh sb="0" eb="6">
      <t>コウブンレンジョセイキン</t>
    </rPh>
    <phoneticPr fontId="2"/>
  </si>
  <si>
    <r>
      <t>・</t>
    </r>
    <r>
      <rPr>
        <b/>
        <sz val="10"/>
        <color indexed="8"/>
        <rFont val="ＭＳ ゴシック"/>
        <family val="3"/>
        <charset val="128"/>
      </rPr>
      <t>審査員及び講師への茶菓，弁当等</t>
    </r>
    <r>
      <rPr>
        <sz val="10"/>
        <color indexed="8"/>
        <rFont val="ＭＳ ゴシック"/>
        <family val="3"/>
        <charset val="128"/>
      </rPr>
      <t>の購入に要する経費。ただし，部門運営上
　真に有意義，不可欠であると部会長が判断する場合にのみ支出されるもの
　で，社会通念上許容される必要最小限の範囲に限る。
　【個人】</t>
    </r>
    <r>
      <rPr>
        <b/>
        <sz val="10"/>
        <color indexed="8"/>
        <rFont val="ＭＳ ゴシック"/>
        <family val="3"/>
        <charset val="128"/>
      </rPr>
      <t>＠１０００円以内</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</si>
</sst>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 ;[Red]\-#,##0\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ゴシック"/>
      <family val="3"/>
      <charset val="128"/>
    </font>
    <font>
      <sz val="11"/>
      <color indexed="8"/>
      <name val="ＭＳ ゴシック"/>
      <family val="3"/>
      <charset val="128"/>
    </font>
    <font>
      <sz val="11"/>
      <color indexed="8"/>
      <name val="ＭＳ 明朝"/>
      <family val="1"/>
      <charset val="128"/>
    </font>
    <font>
      <sz val="11"/>
      <color indexed="8"/>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0"/>
      <color indexed="8"/>
      <name val="ＭＳ 明朝"/>
      <family val="1"/>
      <charset val="128"/>
    </font>
    <font>
      <sz val="14"/>
      <color indexed="8"/>
      <name val="ＭＳ Ｐゴシック"/>
      <family val="3"/>
      <charset val="128"/>
    </font>
    <font>
      <sz val="9"/>
      <color indexed="8"/>
      <name val="ＭＳ 明朝"/>
      <family val="1"/>
      <charset val="128"/>
    </font>
    <font>
      <u/>
      <sz val="11"/>
      <color indexed="8"/>
      <name val="ＭＳ 明朝"/>
      <family val="1"/>
      <charset val="128"/>
    </font>
    <font>
      <sz val="10"/>
      <color indexed="8"/>
      <name val="ＭＳ ゴシック"/>
      <family val="3"/>
      <charset val="128"/>
    </font>
    <font>
      <sz val="9"/>
      <color indexed="8"/>
      <name val="ＭＳ ゴシック"/>
      <family val="3"/>
      <charset val="128"/>
    </font>
    <font>
      <sz val="11"/>
      <name val="ＭＳ Ｐ明朝"/>
      <family val="1"/>
      <charset val="128"/>
    </font>
    <font>
      <b/>
      <sz val="11"/>
      <color indexed="8"/>
      <name val="ＭＳ Ｐ明朝"/>
      <family val="1"/>
      <charset val="128"/>
    </font>
    <font>
      <sz val="8"/>
      <color indexed="8"/>
      <name val="ＭＳ 明朝"/>
      <family val="1"/>
      <charset val="128"/>
    </font>
    <font>
      <sz val="9"/>
      <color indexed="8"/>
      <name val="ＭＳ Ｐゴシック"/>
      <family val="3"/>
      <charset val="128"/>
    </font>
    <font>
      <b/>
      <sz val="8"/>
      <color indexed="8"/>
      <name val="ＭＳ Ｐゴシック"/>
      <family val="3"/>
      <charset val="128"/>
    </font>
    <font>
      <b/>
      <sz val="11"/>
      <color rgb="FFFF0000"/>
      <name val="ＭＳ Ｐゴシック"/>
      <family val="3"/>
      <charset val="128"/>
    </font>
    <font>
      <b/>
      <sz val="11"/>
      <color indexed="8"/>
      <name val="ＭＳ 明朝"/>
      <family val="1"/>
      <charset val="128"/>
    </font>
    <font>
      <sz val="10.5"/>
      <color theme="1"/>
      <name val="ＭＳ 明朝"/>
      <family val="1"/>
      <charset val="128"/>
    </font>
    <font>
      <sz val="10"/>
      <color theme="1"/>
      <name val="ＭＳ ゴシック"/>
      <family val="3"/>
      <charset val="128"/>
    </font>
    <font>
      <b/>
      <sz val="10"/>
      <color theme="1"/>
      <name val="ＭＳ ゴシック"/>
      <family val="3"/>
      <charset val="128"/>
    </font>
    <font>
      <b/>
      <sz val="10"/>
      <color indexed="8"/>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FF5D"/>
        <bgColor indexed="64"/>
      </patternFill>
    </fill>
    <fill>
      <patternFill patternType="solid">
        <fgColor rgb="FFA1FE5C"/>
        <bgColor indexed="64"/>
      </patternFill>
    </fill>
    <fill>
      <patternFill patternType="solid">
        <fgColor theme="9" tint="0.59999389629810485"/>
        <bgColor indexed="64"/>
      </patternFill>
    </fill>
    <fill>
      <patternFill patternType="solid">
        <fgColor theme="8" tint="0.59999389629810485"/>
        <bgColor indexed="64"/>
      </patternFill>
    </fill>
  </fills>
  <borders count="101">
    <border>
      <left/>
      <right/>
      <top/>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medium">
        <color indexed="64"/>
      </left>
      <right style="medium">
        <color indexed="64"/>
      </right>
      <top style="medium">
        <color indexed="64"/>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right/>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dotted">
        <color indexed="64"/>
      </left>
      <right/>
      <top style="hair">
        <color indexed="64"/>
      </top>
      <bottom style="hair">
        <color indexed="64"/>
      </bottom>
      <diagonal/>
    </border>
    <border>
      <left style="dotted">
        <color indexed="64"/>
      </left>
      <right/>
      <top style="thin">
        <color indexed="64"/>
      </top>
      <bottom style="hair">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417">
    <xf numFmtId="0" fontId="0" fillId="0" borderId="0" xfId="0"/>
    <xf numFmtId="177" fontId="3" fillId="0" borderId="0" xfId="0" applyNumberFormat="1" applyFont="1" applyAlignment="1">
      <alignment vertical="center"/>
    </xf>
    <xf numFmtId="6" fontId="4" fillId="0" borderId="2" xfId="2" applyFont="1" applyBorder="1" applyAlignment="1">
      <alignment horizontal="right" vertical="center" wrapText="1"/>
    </xf>
    <xf numFmtId="6" fontId="4" fillId="0" borderId="3" xfId="2" applyFont="1" applyBorder="1" applyAlignment="1">
      <alignment horizontal="right" vertical="center" wrapText="1"/>
    </xf>
    <xf numFmtId="6" fontId="5" fillId="0" borderId="4" xfId="2" applyFont="1" applyBorder="1" applyAlignment="1">
      <alignment horizontal="right" vertical="center" wrapText="1"/>
    </xf>
    <xf numFmtId="6" fontId="6" fillId="0" borderId="0" xfId="2" applyFont="1" applyBorder="1" applyAlignment="1">
      <alignment horizontal="right" vertical="center" wrapText="1"/>
    </xf>
    <xf numFmtId="6" fontId="6" fillId="0" borderId="5" xfId="2" applyFont="1" applyBorder="1" applyAlignment="1">
      <alignment horizontal="right" vertical="center" wrapText="1"/>
    </xf>
    <xf numFmtId="6" fontId="6" fillId="0" borderId="0" xfId="2" applyFont="1" applyAlignment="1">
      <alignment horizontal="right" vertical="center" wrapText="1"/>
    </xf>
    <xf numFmtId="177" fontId="7" fillId="0" borderId="0" xfId="0" applyNumberFormat="1" applyFont="1" applyAlignment="1">
      <alignment vertical="center"/>
    </xf>
    <xf numFmtId="6" fontId="6" fillId="0" borderId="0" xfId="2" applyFont="1" applyAlignment="1">
      <alignment horizontal="center" vertical="center" wrapText="1"/>
    </xf>
    <xf numFmtId="0" fontId="7" fillId="0" borderId="0" xfId="0" applyFont="1" applyAlignment="1">
      <alignment vertical="center"/>
    </xf>
    <xf numFmtId="0" fontId="8" fillId="0" borderId="0" xfId="0" applyFont="1"/>
    <xf numFmtId="0" fontId="9" fillId="0" borderId="0" xfId="0" applyFont="1"/>
    <xf numFmtId="0" fontId="7" fillId="0" borderId="0" xfId="0" applyFont="1"/>
    <xf numFmtId="0" fontId="10" fillId="0" borderId="0" xfId="0" applyFont="1"/>
    <xf numFmtId="6" fontId="7" fillId="0" borderId="0" xfId="2" applyFont="1" applyAlignment="1">
      <alignment vertical="center" wrapText="1"/>
    </xf>
    <xf numFmtId="6" fontId="6" fillId="0" borderId="0" xfId="2" applyFont="1" applyAlignment="1">
      <alignment vertical="center" wrapText="1"/>
    </xf>
    <xf numFmtId="6" fontId="7" fillId="0" borderId="0" xfId="2" applyFont="1" applyBorder="1" applyAlignment="1">
      <alignment horizontal="center" vertical="center" wrapText="1"/>
    </xf>
    <xf numFmtId="0" fontId="7" fillId="0" borderId="0" xfId="2" applyNumberFormat="1" applyFont="1" applyBorder="1" applyAlignment="1">
      <alignment horizontal="center" vertical="center" wrapText="1"/>
    </xf>
    <xf numFmtId="6" fontId="7" fillId="0" borderId="6" xfId="2" applyFont="1" applyBorder="1" applyAlignment="1">
      <alignment horizontal="center" vertical="center" wrapText="1"/>
    </xf>
    <xf numFmtId="6" fontId="7" fillId="0" borderId="5" xfId="2" applyFont="1" applyBorder="1" applyAlignment="1">
      <alignment horizontal="center" vertical="center" wrapText="1"/>
    </xf>
    <xf numFmtId="0" fontId="7" fillId="0" borderId="5" xfId="2" applyNumberFormat="1" applyFont="1" applyBorder="1" applyAlignment="1">
      <alignment horizontal="center" vertical="center" wrapText="1"/>
    </xf>
    <xf numFmtId="0" fontId="7" fillId="0" borderId="5" xfId="0" applyFont="1" applyBorder="1" applyAlignment="1">
      <alignment horizontal="center" vertical="center"/>
    </xf>
    <xf numFmtId="6" fontId="7" fillId="0" borderId="0" xfId="2" applyFont="1" applyAlignment="1">
      <alignment horizontal="center" vertical="center" wrapText="1"/>
    </xf>
    <xf numFmtId="6" fontId="7" fillId="0" borderId="7" xfId="2" applyFont="1" applyBorder="1" applyAlignment="1">
      <alignment horizontal="center" vertical="center" wrapText="1"/>
    </xf>
    <xf numFmtId="6" fontId="7" fillId="0" borderId="8" xfId="2" applyFont="1" applyBorder="1" applyAlignment="1">
      <alignment horizontal="center" vertical="center" wrapText="1"/>
    </xf>
    <xf numFmtId="6" fontId="7" fillId="0" borderId="9" xfId="2" applyFont="1" applyBorder="1" applyAlignment="1">
      <alignment horizontal="center" vertical="center" wrapText="1"/>
    </xf>
    <xf numFmtId="0" fontId="10" fillId="0" borderId="0" xfId="0" applyFont="1" applyAlignment="1">
      <alignment vertical="center"/>
    </xf>
    <xf numFmtId="6" fontId="7" fillId="0" borderId="0" xfId="2" applyFont="1" applyBorder="1" applyAlignment="1">
      <alignment horizontal="center" vertical="center" shrinkToFit="1"/>
    </xf>
    <xf numFmtId="6" fontId="7" fillId="0" borderId="0" xfId="2" applyFont="1" applyAlignment="1">
      <alignment horizontal="center" vertical="center" shrinkToFit="1"/>
    </xf>
    <xf numFmtId="0" fontId="7" fillId="0" borderId="0" xfId="2" applyNumberFormat="1" applyFont="1" applyAlignment="1">
      <alignment horizontal="center" vertical="center" wrapText="1"/>
    </xf>
    <xf numFmtId="0" fontId="10" fillId="0" borderId="0" xfId="0" applyFont="1" applyAlignment="1">
      <alignment horizontal="right" vertical="center"/>
    </xf>
    <xf numFmtId="6" fontId="7" fillId="0" borderId="1" xfId="2" applyFont="1" applyBorder="1" applyAlignment="1">
      <alignment horizontal="left" vertical="center" wrapText="1"/>
    </xf>
    <xf numFmtId="0" fontId="7" fillId="0" borderId="0" xfId="2" applyNumberFormat="1" applyFont="1" applyAlignment="1">
      <alignment vertical="center" wrapText="1"/>
    </xf>
    <xf numFmtId="0" fontId="11" fillId="0" borderId="0" xfId="0" applyFont="1" applyAlignment="1">
      <alignment horizontal="right" vertical="center"/>
    </xf>
    <xf numFmtId="0" fontId="6" fillId="0" borderId="0" xfId="2" applyNumberFormat="1" applyFont="1" applyAlignment="1">
      <alignment vertical="center" wrapText="1"/>
    </xf>
    <xf numFmtId="0" fontId="3" fillId="0" borderId="0" xfId="0" applyFont="1" applyAlignment="1">
      <alignment vertical="center"/>
    </xf>
    <xf numFmtId="6" fontId="12" fillId="0" borderId="0" xfId="2" applyFont="1" applyAlignment="1">
      <alignment horizontal="center" vertical="center" wrapText="1"/>
    </xf>
    <xf numFmtId="0" fontId="12" fillId="0" borderId="0" xfId="2" applyNumberFormat="1" applyFont="1" applyAlignment="1">
      <alignment horizontal="center" vertical="center" wrapText="1"/>
    </xf>
    <xf numFmtId="0" fontId="6" fillId="0" borderId="0" xfId="2" applyNumberFormat="1" applyFont="1" applyAlignment="1">
      <alignment horizontal="center" vertical="center" wrapText="1"/>
    </xf>
    <xf numFmtId="0" fontId="3" fillId="0" borderId="0" xfId="0" applyFont="1" applyAlignment="1">
      <alignment horizontal="center" vertical="center"/>
    </xf>
    <xf numFmtId="6" fontId="6" fillId="0" borderId="0" xfId="2"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right" vertical="center"/>
    </xf>
    <xf numFmtId="0" fontId="3" fillId="0" borderId="12" xfId="0" applyFont="1" applyBorder="1" applyAlignment="1">
      <alignment vertical="center"/>
    </xf>
    <xf numFmtId="0" fontId="3" fillId="0" borderId="13" xfId="0" applyFont="1" applyBorder="1" applyAlignment="1">
      <alignment vertical="center"/>
    </xf>
    <xf numFmtId="6" fontId="6" fillId="0" borderId="14" xfId="2" applyFont="1" applyBorder="1" applyAlignment="1">
      <alignment horizontal="left" vertical="center"/>
    </xf>
    <xf numFmtId="0" fontId="6" fillId="0" borderId="14" xfId="2" applyNumberFormat="1" applyFont="1" applyBorder="1" applyAlignment="1">
      <alignment horizontal="center" vertical="center" wrapText="1"/>
    </xf>
    <xf numFmtId="6" fontId="6" fillId="0" borderId="14" xfId="2" applyFont="1" applyBorder="1" applyAlignment="1">
      <alignment horizontal="left" vertical="center" wrapText="1"/>
    </xf>
    <xf numFmtId="6" fontId="6" fillId="0" borderId="1" xfId="2" applyFont="1" applyBorder="1" applyAlignment="1">
      <alignment horizontal="left" vertical="center" wrapText="1"/>
    </xf>
    <xf numFmtId="6" fontId="6" fillId="0" borderId="6" xfId="2" applyFont="1" applyBorder="1" applyAlignment="1">
      <alignment horizontal="center" vertical="center" wrapText="1"/>
    </xf>
    <xf numFmtId="6" fontId="6" fillId="0" borderId="0" xfId="2" applyFont="1" applyBorder="1" applyAlignment="1">
      <alignment horizontal="center" vertical="center" wrapText="1"/>
    </xf>
    <xf numFmtId="0" fontId="6" fillId="0" borderId="0" xfId="2" applyNumberFormat="1" applyFont="1" applyBorder="1" applyAlignment="1">
      <alignment horizontal="center" vertical="center" wrapText="1"/>
    </xf>
    <xf numFmtId="6" fontId="6" fillId="0" borderId="0" xfId="2" applyFont="1" applyBorder="1" applyAlignment="1">
      <alignment horizontal="left" vertical="center" wrapText="1"/>
    </xf>
    <xf numFmtId="6" fontId="6" fillId="0" borderId="6" xfId="2" applyFont="1" applyBorder="1" applyAlignment="1">
      <alignment vertical="center" wrapText="1"/>
    </xf>
    <xf numFmtId="0" fontId="6" fillId="0" borderId="14" xfId="2" applyNumberFormat="1" applyFont="1" applyBorder="1" applyAlignment="1">
      <alignment vertical="center" wrapText="1"/>
    </xf>
    <xf numFmtId="0" fontId="6" fillId="0" borderId="5" xfId="0" applyFont="1" applyBorder="1" applyAlignment="1">
      <alignment horizontal="center" vertical="center"/>
    </xf>
    <xf numFmtId="6" fontId="12" fillId="0" borderId="15" xfId="2" applyFont="1" applyBorder="1" applyAlignment="1">
      <alignment horizontal="center" vertical="center" wrapText="1"/>
    </xf>
    <xf numFmtId="6" fontId="6" fillId="0" borderId="16" xfId="2" applyFont="1" applyBorder="1" applyAlignment="1">
      <alignment horizontal="left" vertical="center" wrapText="1"/>
    </xf>
    <xf numFmtId="0" fontId="6" fillId="0" borderId="11" xfId="0" applyFont="1" applyBorder="1" applyAlignment="1">
      <alignment vertical="center"/>
    </xf>
    <xf numFmtId="6" fontId="6" fillId="0" borderId="7" xfId="2" applyFont="1" applyBorder="1" applyAlignment="1">
      <alignment horizontal="center" vertical="center" wrapText="1"/>
    </xf>
    <xf numFmtId="6" fontId="6" fillId="0" borderId="9" xfId="2" applyFont="1" applyBorder="1" applyAlignment="1">
      <alignment horizontal="left" vertical="center" shrinkToFit="1"/>
    </xf>
    <xf numFmtId="6" fontId="12" fillId="0" borderId="17" xfId="2" applyFont="1" applyBorder="1" applyAlignment="1">
      <alignment horizontal="center" vertical="center" wrapText="1"/>
    </xf>
    <xf numFmtId="6" fontId="6" fillId="0" borderId="19" xfId="2" applyFont="1" applyBorder="1" applyAlignment="1">
      <alignment horizontal="left" vertical="center" wrapText="1"/>
    </xf>
    <xf numFmtId="0" fontId="6" fillId="0" borderId="9" xfId="0" applyFont="1" applyBorder="1" applyAlignment="1">
      <alignment vertical="center"/>
    </xf>
    <xf numFmtId="0" fontId="3" fillId="0" borderId="9" xfId="0" applyFont="1" applyBorder="1" applyAlignment="1">
      <alignment vertical="center"/>
    </xf>
    <xf numFmtId="6" fontId="6" fillId="0" borderId="10" xfId="2" applyFont="1" applyBorder="1" applyAlignment="1">
      <alignment horizontal="left" vertical="center" shrinkToFit="1"/>
    </xf>
    <xf numFmtId="6" fontId="12" fillId="0" borderId="22" xfId="2" applyFont="1" applyBorder="1" applyAlignment="1">
      <alignment horizontal="center" vertical="center" wrapText="1"/>
    </xf>
    <xf numFmtId="6" fontId="6" fillId="0" borderId="23" xfId="2" applyFont="1" applyBorder="1" applyAlignment="1">
      <alignment horizontal="left" vertical="center" wrapText="1"/>
    </xf>
    <xf numFmtId="0" fontId="3" fillId="0" borderId="10" xfId="0" applyFont="1" applyBorder="1" applyAlignment="1">
      <alignment vertical="center"/>
    </xf>
    <xf numFmtId="0" fontId="16" fillId="0" borderId="0" xfId="0" applyFont="1" applyAlignment="1">
      <alignment vertical="center"/>
    </xf>
    <xf numFmtId="6" fontId="6" fillId="0" borderId="6" xfId="2" applyFont="1" applyBorder="1" applyAlignment="1">
      <alignment horizontal="left" vertical="center"/>
    </xf>
    <xf numFmtId="9" fontId="5" fillId="0" borderId="0" xfId="1" applyFont="1" applyBorder="1" applyAlignment="1">
      <alignment horizontal="right" vertical="center" wrapText="1"/>
    </xf>
    <xf numFmtId="6" fontId="6" fillId="0" borderId="0" xfId="2" applyFont="1" applyBorder="1" applyAlignment="1">
      <alignment horizontal="center" vertical="center" shrinkToFit="1"/>
    </xf>
    <xf numFmtId="0" fontId="17" fillId="0" borderId="0" xfId="0" applyFont="1" applyAlignment="1">
      <alignment vertical="center"/>
    </xf>
    <xf numFmtId="6" fontId="6" fillId="0" borderId="0" xfId="2" applyFont="1" applyAlignment="1">
      <alignment horizontal="center" vertical="center" shrinkToFit="1"/>
    </xf>
    <xf numFmtId="9" fontId="6" fillId="0" borderId="0" xfId="1" applyFont="1" applyAlignment="1">
      <alignment horizontal="right" vertical="center" wrapText="1"/>
    </xf>
    <xf numFmtId="0" fontId="3" fillId="0" borderId="5" xfId="0" applyFont="1" applyBorder="1" applyAlignment="1">
      <alignment vertical="center"/>
    </xf>
    <xf numFmtId="6" fontId="12" fillId="0" borderId="16" xfId="2" applyFont="1" applyBorder="1" applyAlignment="1">
      <alignment horizontal="left" vertical="center" shrinkToFit="1"/>
    </xf>
    <xf numFmtId="6" fontId="12" fillId="0" borderId="19" xfId="2" applyFont="1" applyBorder="1" applyAlignment="1">
      <alignment horizontal="left" vertical="center" shrinkToFit="1"/>
    </xf>
    <xf numFmtId="0" fontId="12" fillId="0" borderId="24" xfId="2" applyNumberFormat="1" applyFont="1" applyBorder="1" applyAlignment="1">
      <alignment horizontal="right" vertical="center" shrinkToFit="1"/>
    </xf>
    <xf numFmtId="6" fontId="12" fillId="0" borderId="24" xfId="2" applyFont="1" applyBorder="1" applyAlignment="1">
      <alignment horizontal="left" vertical="center" shrinkToFit="1"/>
    </xf>
    <xf numFmtId="6" fontId="6" fillId="0" borderId="25" xfId="2" applyFont="1" applyBorder="1" applyAlignment="1">
      <alignment horizontal="center" vertical="center" wrapText="1"/>
    </xf>
    <xf numFmtId="6" fontId="12" fillId="0" borderId="23" xfId="2" applyFont="1" applyBorder="1" applyAlignment="1">
      <alignment horizontal="left" vertical="center" shrinkToFit="1"/>
    </xf>
    <xf numFmtId="0" fontId="12" fillId="0" borderId="26" xfId="2" applyNumberFormat="1" applyFont="1" applyBorder="1" applyAlignment="1">
      <alignment horizontal="right" vertical="center" shrinkToFit="1"/>
    </xf>
    <xf numFmtId="6" fontId="12" fillId="0" borderId="26" xfId="2" applyFont="1" applyBorder="1" applyAlignment="1">
      <alignment horizontal="left" vertical="center" shrinkToFit="1"/>
    </xf>
    <xf numFmtId="6" fontId="12" fillId="0" borderId="0" xfId="2" applyFont="1" applyBorder="1" applyAlignment="1">
      <alignment horizontal="center" vertical="center" wrapText="1"/>
    </xf>
    <xf numFmtId="0" fontId="6" fillId="0" borderId="0" xfId="2" applyNumberFormat="1" applyFont="1" applyBorder="1" applyAlignment="1">
      <alignment vertical="center" wrapText="1"/>
    </xf>
    <xf numFmtId="6" fontId="12" fillId="0" borderId="0" xfId="2" applyFont="1" applyBorder="1" applyAlignment="1">
      <alignment horizontal="left" vertical="center" shrinkToFit="1"/>
    </xf>
    <xf numFmtId="0" fontId="3" fillId="0" borderId="25" xfId="0" applyFont="1" applyBorder="1" applyAlignment="1">
      <alignment horizontal="center" vertical="center"/>
    </xf>
    <xf numFmtId="176" fontId="6" fillId="0" borderId="0" xfId="1" applyNumberFormat="1" applyFont="1" applyAlignment="1">
      <alignment vertical="center" wrapText="1"/>
    </xf>
    <xf numFmtId="176" fontId="6" fillId="0" borderId="6" xfId="1" applyNumberFormat="1" applyFont="1" applyBorder="1" applyAlignment="1">
      <alignment horizontal="right" vertical="center" wrapText="1"/>
    </xf>
    <xf numFmtId="176" fontId="6" fillId="0" borderId="1" xfId="1" applyNumberFormat="1" applyFont="1" applyBorder="1" applyAlignment="1">
      <alignment horizontal="left" vertical="center" wrapText="1"/>
    </xf>
    <xf numFmtId="6" fontId="6" fillId="0" borderId="14" xfId="2" applyFont="1" applyBorder="1" applyAlignment="1">
      <alignment horizontal="center" vertical="center" wrapText="1"/>
    </xf>
    <xf numFmtId="6" fontId="6" fillId="0" borderId="14" xfId="2" applyFont="1" applyBorder="1" applyAlignment="1">
      <alignment vertical="center" shrinkToFit="1"/>
    </xf>
    <xf numFmtId="0" fontId="6" fillId="0" borderId="1" xfId="0" applyFont="1" applyBorder="1" applyAlignment="1">
      <alignment horizontal="center" vertical="center"/>
    </xf>
    <xf numFmtId="6" fontId="6" fillId="0" borderId="27" xfId="2" applyFont="1" applyBorder="1" applyAlignment="1">
      <alignment horizontal="center" vertical="center" wrapText="1"/>
    </xf>
    <xf numFmtId="6" fontId="6" fillId="0" borderId="28" xfId="2" applyFont="1" applyBorder="1" applyAlignment="1">
      <alignment horizontal="left" vertical="center" shrinkToFit="1"/>
    </xf>
    <xf numFmtId="6" fontId="12" fillId="0" borderId="29" xfId="2" applyFont="1" applyBorder="1" applyAlignment="1">
      <alignment horizontal="center" vertical="center" shrinkToFit="1"/>
    </xf>
    <xf numFmtId="6" fontId="6" fillId="0" borderId="33" xfId="2" applyFont="1" applyBorder="1" applyAlignment="1">
      <alignment horizontal="left" vertical="center" shrinkToFit="1"/>
    </xf>
    <xf numFmtId="6" fontId="12" fillId="0" borderId="17" xfId="2" applyFont="1" applyBorder="1" applyAlignment="1">
      <alignment horizontal="center" vertical="center" shrinkToFit="1"/>
    </xf>
    <xf numFmtId="6" fontId="12" fillId="0" borderId="22" xfId="2" applyFont="1" applyBorder="1" applyAlignment="1">
      <alignment horizontal="center" vertical="center" shrinkToFit="1"/>
    </xf>
    <xf numFmtId="0" fontId="6" fillId="0" borderId="0" xfId="0" applyFont="1" applyAlignment="1">
      <alignment horizontal="right" vertical="center"/>
    </xf>
    <xf numFmtId="0" fontId="12" fillId="0" borderId="0" xfId="0" applyFont="1" applyAlignment="1">
      <alignment vertical="center"/>
    </xf>
    <xf numFmtId="0" fontId="3" fillId="0" borderId="0" xfId="0" applyFont="1" applyAlignment="1">
      <alignment horizontal="right" vertical="center"/>
    </xf>
    <xf numFmtId="6" fontId="12" fillId="0" borderId="15" xfId="2" applyFont="1" applyBorder="1" applyAlignment="1">
      <alignment horizontal="center" vertical="center" shrinkToFit="1"/>
    </xf>
    <xf numFmtId="6" fontId="12" fillId="0" borderId="0" xfId="2" applyFont="1" applyBorder="1" applyAlignment="1">
      <alignment horizontal="center" vertical="center" shrinkToFit="1"/>
    </xf>
    <xf numFmtId="6" fontId="12" fillId="0" borderId="17" xfId="2" applyFont="1" applyBorder="1" applyAlignment="1">
      <alignment horizontal="center" vertical="center"/>
    </xf>
    <xf numFmtId="6" fontId="6" fillId="0" borderId="0" xfId="2" applyFont="1" applyAlignment="1">
      <alignment horizontal="center" vertical="center"/>
    </xf>
    <xf numFmtId="0" fontId="6" fillId="0" borderId="1" xfId="2" applyNumberFormat="1" applyFont="1" applyBorder="1" applyAlignment="1">
      <alignment horizontal="center" vertical="center" shrinkToFit="1"/>
    </xf>
    <xf numFmtId="0" fontId="6" fillId="0" borderId="0" xfId="2" applyNumberFormat="1" applyFont="1" applyBorder="1" applyAlignment="1">
      <alignment horizontal="center" vertical="center" shrinkToFit="1"/>
    </xf>
    <xf numFmtId="0" fontId="6" fillId="0" borderId="0" xfId="2" applyNumberFormat="1" applyFont="1" applyAlignment="1">
      <alignment horizontal="center" vertical="center" shrinkToFit="1"/>
    </xf>
    <xf numFmtId="6" fontId="7" fillId="0" borderId="36" xfId="2" applyFont="1" applyBorder="1" applyAlignment="1">
      <alignment wrapText="1"/>
    </xf>
    <xf numFmtId="0" fontId="18" fillId="0" borderId="36" xfId="0" applyFont="1" applyBorder="1"/>
    <xf numFmtId="6" fontId="7" fillId="0" borderId="36" xfId="2" applyFont="1" applyBorder="1" applyAlignment="1">
      <alignment horizontal="center" wrapText="1"/>
    </xf>
    <xf numFmtId="178" fontId="7" fillId="0" borderId="5" xfId="2" applyNumberFormat="1" applyFont="1" applyBorder="1" applyAlignment="1">
      <alignment horizontal="right" vertical="center" wrapText="1"/>
    </xf>
    <xf numFmtId="178" fontId="7" fillId="0" borderId="8" xfId="2" applyNumberFormat="1" applyFont="1" applyBorder="1" applyAlignment="1">
      <alignment horizontal="right" vertical="center" shrinkToFit="1"/>
    </xf>
    <xf numFmtId="178" fontId="7" fillId="0" borderId="8" xfId="2" applyNumberFormat="1" applyFont="1" applyBorder="1" applyAlignment="1">
      <alignment horizontal="right" vertical="center" wrapText="1"/>
    </xf>
    <xf numFmtId="178" fontId="7" fillId="0" borderId="9" xfId="2" applyNumberFormat="1" applyFont="1" applyBorder="1" applyAlignment="1">
      <alignment horizontal="right" vertical="center" shrinkToFit="1"/>
    </xf>
    <xf numFmtId="178" fontId="7" fillId="0" borderId="9" xfId="2" applyNumberFormat="1" applyFont="1" applyBorder="1" applyAlignment="1">
      <alignment horizontal="right" vertical="center" wrapText="1"/>
    </xf>
    <xf numFmtId="178" fontId="7" fillId="0" borderId="10" xfId="2" applyNumberFormat="1" applyFont="1" applyBorder="1" applyAlignment="1">
      <alignment horizontal="right" vertical="center" shrinkToFit="1"/>
    </xf>
    <xf numFmtId="178" fontId="7" fillId="0" borderId="10" xfId="2" applyNumberFormat="1" applyFont="1" applyBorder="1" applyAlignment="1">
      <alignment horizontal="right" vertical="center" wrapText="1"/>
    </xf>
    <xf numFmtId="178" fontId="7" fillId="0" borderId="28" xfId="2" applyNumberFormat="1" applyFont="1" applyFill="1" applyBorder="1" applyAlignment="1">
      <alignment horizontal="right" vertical="center" wrapText="1"/>
    </xf>
    <xf numFmtId="178" fontId="7" fillId="0" borderId="8" xfId="2" applyNumberFormat="1" applyFont="1" applyFill="1" applyBorder="1" applyAlignment="1">
      <alignment horizontal="right" vertical="center" wrapText="1"/>
    </xf>
    <xf numFmtId="178" fontId="7" fillId="0" borderId="33" xfId="2" applyNumberFormat="1" applyFont="1" applyFill="1" applyBorder="1" applyAlignment="1">
      <alignment horizontal="right" vertical="center" wrapText="1"/>
    </xf>
    <xf numFmtId="178" fontId="7" fillId="0" borderId="9" xfId="2" applyNumberFormat="1" applyFont="1" applyFill="1" applyBorder="1" applyAlignment="1">
      <alignment horizontal="right" vertical="center" wrapText="1"/>
    </xf>
    <xf numFmtId="178" fontId="7" fillId="0" borderId="37" xfId="2" applyNumberFormat="1" applyFont="1" applyFill="1" applyBorder="1" applyAlignment="1">
      <alignment horizontal="right" vertical="center" wrapText="1"/>
    </xf>
    <xf numFmtId="178" fontId="7" fillId="0" borderId="38" xfId="2" applyNumberFormat="1" applyFont="1" applyFill="1" applyBorder="1" applyAlignment="1">
      <alignment horizontal="right" vertical="center" wrapText="1"/>
    </xf>
    <xf numFmtId="178" fontId="7" fillId="0" borderId="39" xfId="2" applyNumberFormat="1" applyFont="1" applyFill="1" applyBorder="1" applyAlignment="1">
      <alignment horizontal="right" vertical="center" wrapText="1"/>
    </xf>
    <xf numFmtId="178" fontId="7" fillId="0" borderId="10" xfId="2" applyNumberFormat="1" applyFont="1" applyFill="1" applyBorder="1" applyAlignment="1">
      <alignment horizontal="right" vertical="center" wrapText="1"/>
    </xf>
    <xf numFmtId="178" fontId="7" fillId="0" borderId="11" xfId="2" applyNumberFormat="1" applyFont="1" applyBorder="1" applyAlignment="1">
      <alignment horizontal="right" vertical="center" wrapText="1"/>
    </xf>
    <xf numFmtId="178" fontId="6" fillId="2" borderId="32" xfId="2" applyNumberFormat="1" applyFont="1" applyFill="1" applyBorder="1" applyAlignment="1">
      <alignment horizontal="right" vertical="center" wrapText="1"/>
    </xf>
    <xf numFmtId="178" fontId="6" fillId="2" borderId="21" xfId="2" applyNumberFormat="1" applyFont="1" applyFill="1" applyBorder="1" applyAlignment="1">
      <alignment horizontal="right" vertical="center" wrapText="1"/>
    </xf>
    <xf numFmtId="9" fontId="5" fillId="0" borderId="5" xfId="1" applyFont="1" applyFill="1" applyBorder="1" applyAlignment="1">
      <alignment horizontal="right" vertical="center" wrapText="1"/>
    </xf>
    <xf numFmtId="3" fontId="6" fillId="3" borderId="30" xfId="2" applyNumberFormat="1" applyFont="1" applyFill="1" applyBorder="1" applyAlignment="1">
      <alignment vertical="center" wrapText="1"/>
    </xf>
    <xf numFmtId="3" fontId="6" fillId="3" borderId="18" xfId="2" applyNumberFormat="1" applyFont="1" applyFill="1" applyBorder="1" applyAlignment="1">
      <alignment vertical="center" wrapText="1"/>
    </xf>
    <xf numFmtId="178" fontId="6" fillId="0" borderId="9" xfId="2" applyNumberFormat="1" applyFont="1" applyBorder="1" applyAlignment="1">
      <alignment horizontal="right" vertical="center" wrapText="1"/>
    </xf>
    <xf numFmtId="178" fontId="6" fillId="0" borderId="0" xfId="2" applyNumberFormat="1" applyFont="1" applyBorder="1" applyAlignment="1">
      <alignment horizontal="right" vertical="center" wrapText="1"/>
    </xf>
    <xf numFmtId="178" fontId="6" fillId="0" borderId="0" xfId="2" applyNumberFormat="1" applyFont="1" applyAlignment="1">
      <alignment horizontal="right" vertical="center" wrapText="1"/>
    </xf>
    <xf numFmtId="178" fontId="6" fillId="3" borderId="9" xfId="2" applyNumberFormat="1" applyFont="1" applyFill="1" applyBorder="1" applyAlignment="1">
      <alignment horizontal="right" vertical="center" wrapText="1"/>
    </xf>
    <xf numFmtId="6" fontId="6" fillId="0" borderId="0" xfId="2" applyFont="1" applyBorder="1" applyAlignment="1">
      <alignment horizontal="left" vertical="center" shrinkToFit="1"/>
    </xf>
    <xf numFmtId="6" fontId="12" fillId="0" borderId="0" xfId="2" applyFont="1" applyBorder="1" applyAlignment="1">
      <alignment horizontal="center" vertical="center"/>
    </xf>
    <xf numFmtId="3" fontId="6" fillId="0" borderId="0" xfId="2" applyNumberFormat="1" applyFont="1" applyBorder="1" applyAlignment="1">
      <alignment vertical="center" wrapText="1"/>
    </xf>
    <xf numFmtId="0" fontId="12" fillId="0" borderId="0" xfId="2" applyNumberFormat="1" applyFont="1" applyBorder="1" applyAlignment="1">
      <alignment horizontal="right" vertical="center" shrinkToFit="1"/>
    </xf>
    <xf numFmtId="6" fontId="6" fillId="0" borderId="0" xfId="2" applyFont="1" applyFill="1" applyAlignment="1">
      <alignment horizontal="right" vertical="center" wrapText="1"/>
    </xf>
    <xf numFmtId="6" fontId="6" fillId="0" borderId="0" xfId="2" applyFont="1" applyFill="1" applyBorder="1" applyAlignment="1">
      <alignment horizontal="right" vertical="center" wrapText="1"/>
    </xf>
    <xf numFmtId="6" fontId="4" fillId="0" borderId="43" xfId="2" applyFont="1" applyBorder="1" applyAlignment="1">
      <alignment horizontal="right" vertical="center" wrapText="1"/>
    </xf>
    <xf numFmtId="0" fontId="6" fillId="0" borderId="35" xfId="2" applyNumberFormat="1" applyFont="1" applyBorder="1" applyAlignment="1">
      <alignment horizontal="center" vertical="center" shrinkToFit="1"/>
    </xf>
    <xf numFmtId="0" fontId="6" fillId="0" borderId="24" xfId="2" applyNumberFormat="1" applyFont="1" applyBorder="1" applyAlignment="1">
      <alignment horizontal="center" vertical="center" shrinkToFit="1"/>
    </xf>
    <xf numFmtId="0" fontId="16" fillId="0" borderId="0" xfId="0" applyFont="1" applyAlignment="1">
      <alignment horizontal="center" vertical="center"/>
    </xf>
    <xf numFmtId="0" fontId="12" fillId="0" borderId="0" xfId="0" applyFont="1" applyAlignment="1">
      <alignment horizontal="center" vertical="center"/>
    </xf>
    <xf numFmtId="6" fontId="6" fillId="3" borderId="20" xfId="2" applyFont="1" applyFill="1" applyBorder="1" applyAlignment="1">
      <alignment horizontal="center" vertical="center" shrinkToFit="1"/>
    </xf>
    <xf numFmtId="0" fontId="3" fillId="0" borderId="12" xfId="0" applyFont="1" applyBorder="1" applyAlignment="1">
      <alignment horizontal="center" vertical="center"/>
    </xf>
    <xf numFmtId="0" fontId="6" fillId="0" borderId="20" xfId="2" applyNumberFormat="1" applyFont="1" applyBorder="1" applyAlignment="1">
      <alignment horizontal="center" vertical="center" wrapText="1"/>
    </xf>
    <xf numFmtId="0" fontId="6" fillId="3" borderId="20" xfId="2" applyNumberFormat="1" applyFont="1" applyFill="1" applyBorder="1" applyAlignment="1">
      <alignment horizontal="center" vertical="center" wrapText="1"/>
    </xf>
    <xf numFmtId="178" fontId="5" fillId="0" borderId="0" xfId="2" applyNumberFormat="1" applyFont="1" applyFill="1" applyBorder="1" applyAlignment="1">
      <alignment horizontal="right" vertical="center" wrapText="1"/>
    </xf>
    <xf numFmtId="6" fontId="6" fillId="0" borderId="8" xfId="2" applyFont="1" applyBorder="1" applyAlignment="1">
      <alignment horizontal="left" vertical="center" shrinkToFit="1"/>
    </xf>
    <xf numFmtId="6" fontId="6" fillId="3" borderId="45" xfId="2" applyFont="1" applyFill="1" applyBorder="1" applyAlignment="1">
      <alignment horizontal="center" vertical="center" shrinkToFit="1"/>
    </xf>
    <xf numFmtId="6" fontId="12" fillId="0" borderId="46" xfId="2" applyFont="1" applyBorder="1" applyAlignment="1">
      <alignment horizontal="center" vertical="center" shrinkToFit="1"/>
    </xf>
    <xf numFmtId="6" fontId="6" fillId="0" borderId="47" xfId="2" applyFont="1" applyBorder="1" applyAlignment="1">
      <alignment horizontal="left" vertical="center" wrapText="1"/>
    </xf>
    <xf numFmtId="6" fontId="12" fillId="0" borderId="46" xfId="2" applyFont="1" applyBorder="1" applyAlignment="1">
      <alignment horizontal="center" vertical="center" wrapText="1"/>
    </xf>
    <xf numFmtId="0" fontId="6" fillId="3" borderId="45" xfId="2" applyNumberFormat="1" applyFont="1" applyFill="1" applyBorder="1" applyAlignment="1">
      <alignment horizontal="center" vertical="center" wrapText="1"/>
    </xf>
    <xf numFmtId="6" fontId="12" fillId="0" borderId="47" xfId="2" applyFont="1" applyBorder="1" applyAlignment="1">
      <alignment horizontal="left" vertical="center" shrinkToFit="1"/>
    </xf>
    <xf numFmtId="0" fontId="12" fillId="0" borderId="35" xfId="2" applyNumberFormat="1" applyFont="1" applyBorder="1" applyAlignment="1">
      <alignment horizontal="right" vertical="center" shrinkToFit="1"/>
    </xf>
    <xf numFmtId="6" fontId="12" fillId="0" borderId="35" xfId="2" applyFont="1" applyBorder="1" applyAlignment="1">
      <alignment horizontal="left" vertical="center" shrinkToFit="1"/>
    </xf>
    <xf numFmtId="178" fontId="6" fillId="0" borderId="8" xfId="2" applyNumberFormat="1" applyFont="1" applyBorder="1" applyAlignment="1">
      <alignment horizontal="right" vertical="center" wrapText="1"/>
    </xf>
    <xf numFmtId="178" fontId="6" fillId="3" borderId="8" xfId="2" applyNumberFormat="1" applyFont="1" applyFill="1" applyBorder="1" applyAlignment="1">
      <alignment horizontal="right" vertical="center" wrapText="1"/>
    </xf>
    <xf numFmtId="0" fontId="3" fillId="0" borderId="8" xfId="0" applyFont="1" applyBorder="1" applyAlignment="1">
      <alignment vertical="center"/>
    </xf>
    <xf numFmtId="6" fontId="5" fillId="0" borderId="0" xfId="2" applyFont="1" applyBorder="1" applyAlignment="1">
      <alignment horizontal="right" vertical="center" wrapText="1"/>
    </xf>
    <xf numFmtId="9" fontId="5" fillId="0" borderId="25" xfId="1" applyFont="1" applyBorder="1" applyAlignment="1">
      <alignment horizontal="right" vertical="center" wrapText="1"/>
    </xf>
    <xf numFmtId="6" fontId="6" fillId="0" borderId="48" xfId="2" applyFont="1" applyBorder="1" applyAlignment="1">
      <alignment horizontal="distributed" vertical="center" wrapText="1"/>
    </xf>
    <xf numFmtId="6" fontId="6" fillId="0" borderId="9" xfId="2" applyFont="1" applyBorder="1" applyAlignment="1">
      <alignment horizontal="distributed" vertical="center" wrapText="1"/>
    </xf>
    <xf numFmtId="6" fontId="6" fillId="0" borderId="33" xfId="2" applyFont="1" applyBorder="1" applyAlignment="1">
      <alignment horizontal="distributed" vertical="center" wrapText="1"/>
    </xf>
    <xf numFmtId="6" fontId="6" fillId="0" borderId="39" xfId="2" applyFont="1" applyBorder="1" applyAlignment="1">
      <alignment horizontal="distributed" vertical="center" wrapText="1"/>
    </xf>
    <xf numFmtId="0" fontId="3" fillId="0" borderId="54" xfId="0" applyFont="1" applyBorder="1" applyAlignment="1">
      <alignment vertical="center"/>
    </xf>
    <xf numFmtId="176" fontId="5" fillId="0" borderId="55" xfId="1" applyNumberFormat="1" applyFont="1" applyFill="1" applyBorder="1" applyAlignment="1">
      <alignment horizontal="right" vertical="center" wrapText="1"/>
    </xf>
    <xf numFmtId="6" fontId="6" fillId="0" borderId="24" xfId="2" applyFont="1" applyBorder="1" applyAlignment="1">
      <alignment horizontal="left" vertical="center" shrinkToFit="1"/>
    </xf>
    <xf numFmtId="6" fontId="6" fillId="0" borderId="7" xfId="2" applyFont="1" applyBorder="1" applyAlignment="1">
      <alignment horizontal="center" vertical="top" wrapText="1"/>
    </xf>
    <xf numFmtId="0" fontId="6" fillId="0" borderId="20" xfId="2" applyNumberFormat="1" applyFont="1" applyFill="1" applyBorder="1" applyAlignment="1">
      <alignment horizontal="center" vertical="center" shrinkToFit="1"/>
    </xf>
    <xf numFmtId="0" fontId="6" fillId="0" borderId="42" xfId="2" applyNumberFormat="1" applyFont="1" applyFill="1" applyBorder="1" applyAlignment="1">
      <alignment horizontal="center" vertical="center" shrinkToFit="1"/>
    </xf>
    <xf numFmtId="3" fontId="6" fillId="0" borderId="18" xfId="2" applyNumberFormat="1" applyFont="1" applyFill="1" applyBorder="1" applyAlignment="1">
      <alignment vertical="center" wrapText="1"/>
    </xf>
    <xf numFmtId="3" fontId="6" fillId="0" borderId="41" xfId="2" applyNumberFormat="1" applyFont="1" applyFill="1" applyBorder="1" applyAlignment="1">
      <alignment vertical="center" wrapText="1"/>
    </xf>
    <xf numFmtId="0" fontId="6" fillId="0" borderId="20" xfId="2" applyNumberFormat="1" applyFont="1" applyFill="1" applyBorder="1" applyAlignment="1">
      <alignment horizontal="center" vertical="center" wrapText="1"/>
    </xf>
    <xf numFmtId="0" fontId="6" fillId="0" borderId="42" xfId="2" applyNumberFormat="1" applyFont="1" applyFill="1" applyBorder="1" applyAlignment="1">
      <alignment horizontal="center" vertical="center" wrapText="1"/>
    </xf>
    <xf numFmtId="0" fontId="24" fillId="0" borderId="20" xfId="2" applyNumberFormat="1" applyFont="1" applyFill="1" applyBorder="1" applyAlignment="1">
      <alignment horizontal="center" vertical="center" shrinkToFit="1"/>
    </xf>
    <xf numFmtId="3" fontId="24" fillId="0" borderId="18" xfId="2" applyNumberFormat="1" applyFont="1" applyFill="1" applyBorder="1" applyAlignment="1">
      <alignment vertical="center" wrapText="1"/>
    </xf>
    <xf numFmtId="0" fontId="24" fillId="0" borderId="20" xfId="2" applyNumberFormat="1" applyFont="1" applyFill="1" applyBorder="1" applyAlignment="1">
      <alignment horizontal="center" vertical="center" wrapText="1"/>
    </xf>
    <xf numFmtId="0" fontId="24" fillId="0" borderId="9" xfId="2" applyNumberFormat="1" applyFont="1" applyFill="1" applyBorder="1" applyAlignment="1">
      <alignment horizontal="center" vertical="center" shrinkToFit="1"/>
    </xf>
    <xf numFmtId="0" fontId="24" fillId="0" borderId="20" xfId="2" applyNumberFormat="1" applyFont="1" applyBorder="1" applyAlignment="1">
      <alignment horizontal="center" vertical="center" wrapText="1"/>
    </xf>
    <xf numFmtId="6" fontId="12" fillId="0" borderId="56" xfId="2" applyFont="1" applyBorder="1" applyAlignment="1">
      <alignment horizontal="center" vertical="center" shrinkToFit="1"/>
    </xf>
    <xf numFmtId="6" fontId="6" fillId="0" borderId="58" xfId="2" applyFont="1" applyBorder="1" applyAlignment="1">
      <alignment horizontal="left" vertical="center" wrapText="1"/>
    </xf>
    <xf numFmtId="6" fontId="12" fillId="0" borderId="56" xfId="2" applyFont="1" applyBorder="1" applyAlignment="1">
      <alignment horizontal="center" vertical="center" wrapText="1"/>
    </xf>
    <xf numFmtId="6" fontId="12" fillId="0" borderId="58" xfId="2" applyFont="1" applyBorder="1" applyAlignment="1">
      <alignment horizontal="left" vertical="center" shrinkToFit="1"/>
    </xf>
    <xf numFmtId="3" fontId="5" fillId="0" borderId="40" xfId="2" applyNumberFormat="1" applyFont="1" applyFill="1" applyBorder="1" applyAlignment="1">
      <alignment vertical="center" wrapText="1"/>
    </xf>
    <xf numFmtId="3" fontId="5" fillId="0" borderId="18" xfId="2" applyNumberFormat="1" applyFont="1" applyFill="1" applyBorder="1" applyAlignment="1">
      <alignment vertical="center" wrapText="1"/>
    </xf>
    <xf numFmtId="3" fontId="5" fillId="0" borderId="41" xfId="2" applyNumberFormat="1" applyFont="1" applyFill="1" applyBorder="1" applyAlignment="1">
      <alignment vertical="center" wrapText="1"/>
    </xf>
    <xf numFmtId="3" fontId="5" fillId="0" borderId="57" xfId="2" applyNumberFormat="1" applyFont="1" applyFill="1" applyBorder="1" applyAlignment="1">
      <alignment vertical="center" wrapText="1"/>
    </xf>
    <xf numFmtId="6" fontId="4" fillId="0" borderId="59" xfId="2" applyFont="1" applyBorder="1" applyAlignment="1">
      <alignment horizontal="right" vertical="center" wrapText="1"/>
    </xf>
    <xf numFmtId="6" fontId="4" fillId="0" borderId="60" xfId="2" applyFont="1" applyBorder="1" applyAlignment="1">
      <alignment horizontal="right" vertical="center" wrapText="1"/>
    </xf>
    <xf numFmtId="3" fontId="5" fillId="0" borderId="30" xfId="2" applyNumberFormat="1" applyFont="1" applyFill="1" applyBorder="1" applyAlignment="1">
      <alignment vertical="center" wrapText="1"/>
    </xf>
    <xf numFmtId="6" fontId="6" fillId="0" borderId="61" xfId="2" applyFont="1" applyBorder="1" applyAlignment="1">
      <alignment horizontal="center" vertical="center" wrapText="1"/>
    </xf>
    <xf numFmtId="0" fontId="6" fillId="0" borderId="67" xfId="0" applyFont="1" applyBorder="1" applyAlignment="1">
      <alignment horizontal="center" vertical="center"/>
    </xf>
    <xf numFmtId="6" fontId="6" fillId="0" borderId="68" xfId="2" applyFont="1" applyBorder="1" applyAlignment="1">
      <alignment horizontal="center" vertical="center" wrapText="1"/>
    </xf>
    <xf numFmtId="0" fontId="3" fillId="0" borderId="74" xfId="0" applyFont="1" applyBorder="1" applyAlignment="1">
      <alignment vertical="center"/>
    </xf>
    <xf numFmtId="6" fontId="6" fillId="0" borderId="75" xfId="2" applyFont="1" applyBorder="1" applyAlignment="1">
      <alignment horizontal="center" vertical="center" wrapText="1"/>
    </xf>
    <xf numFmtId="0" fontId="3" fillId="0" borderId="76" xfId="0" applyFont="1" applyBorder="1" applyAlignment="1">
      <alignment vertical="center"/>
    </xf>
    <xf numFmtId="0" fontId="3" fillId="0" borderId="77" xfId="0" applyFont="1" applyBorder="1" applyAlignment="1">
      <alignment vertical="center"/>
    </xf>
    <xf numFmtId="6" fontId="6" fillId="0" borderId="78" xfId="2" applyFont="1" applyBorder="1" applyAlignment="1">
      <alignment horizontal="center" vertical="center" wrapText="1"/>
    </xf>
    <xf numFmtId="6" fontId="6" fillId="0" borderId="79" xfId="2" applyFont="1" applyBorder="1" applyAlignment="1">
      <alignment horizontal="left" vertical="center" shrinkToFit="1"/>
    </xf>
    <xf numFmtId="6" fontId="12" fillId="0" borderId="81" xfId="2" applyFont="1" applyBorder="1" applyAlignment="1">
      <alignment horizontal="center" vertical="center" shrinkToFit="1"/>
    </xf>
    <xf numFmtId="3" fontId="5" fillId="0" borderId="82" xfId="2" applyNumberFormat="1" applyFont="1" applyFill="1" applyBorder="1" applyAlignment="1">
      <alignment vertical="center" wrapText="1"/>
    </xf>
    <xf numFmtId="6" fontId="6" fillId="0" borderId="83" xfId="2" applyFont="1" applyBorder="1" applyAlignment="1">
      <alignment horizontal="left" vertical="center" wrapText="1"/>
    </xf>
    <xf numFmtId="6" fontId="12" fillId="0" borderId="81" xfId="2" applyFont="1" applyBorder="1" applyAlignment="1">
      <alignment horizontal="center" vertical="center" wrapText="1"/>
    </xf>
    <xf numFmtId="6" fontId="12" fillId="0" borderId="83" xfId="2" applyFont="1" applyBorder="1" applyAlignment="1">
      <alignment horizontal="left" vertical="center" shrinkToFit="1"/>
    </xf>
    <xf numFmtId="0" fontId="12" fillId="0" borderId="84" xfId="2" applyNumberFormat="1" applyFont="1" applyBorder="1" applyAlignment="1">
      <alignment horizontal="right" vertical="center" shrinkToFit="1"/>
    </xf>
    <xf numFmtId="6" fontId="12" fillId="0" borderId="84" xfId="2" applyFont="1" applyBorder="1" applyAlignment="1">
      <alignment horizontal="left" vertical="center" shrinkToFit="1"/>
    </xf>
    <xf numFmtId="0" fontId="3" fillId="0" borderId="85" xfId="0" applyFont="1" applyBorder="1" applyAlignment="1">
      <alignment vertical="center"/>
    </xf>
    <xf numFmtId="0" fontId="24" fillId="0" borderId="45" xfId="2" applyNumberFormat="1" applyFont="1" applyFill="1" applyBorder="1" applyAlignment="1">
      <alignment horizontal="center" vertical="center" shrinkToFit="1"/>
    </xf>
    <xf numFmtId="3" fontId="24" fillId="0" borderId="30" xfId="2" applyNumberFormat="1" applyFont="1" applyFill="1" applyBorder="1" applyAlignment="1">
      <alignment vertical="center" wrapText="1"/>
    </xf>
    <xf numFmtId="0" fontId="24" fillId="0" borderId="45" xfId="2" applyNumberFormat="1" applyFont="1" applyFill="1" applyBorder="1" applyAlignment="1">
      <alignment horizontal="center" vertical="center" wrapText="1"/>
    </xf>
    <xf numFmtId="0" fontId="23" fillId="0" borderId="66" xfId="0" applyFont="1" applyBorder="1" applyAlignment="1">
      <alignment horizontal="center" vertical="center"/>
    </xf>
    <xf numFmtId="0" fontId="23" fillId="0" borderId="66" xfId="0" applyFont="1" applyBorder="1" applyAlignment="1">
      <alignment horizontal="center" vertical="center" shrinkToFit="1"/>
    </xf>
    <xf numFmtId="0" fontId="6" fillId="0" borderId="74" xfId="0" applyFont="1" applyBorder="1" applyAlignment="1">
      <alignment horizontal="center" vertical="center"/>
    </xf>
    <xf numFmtId="0" fontId="24" fillId="0" borderId="8" xfId="2" applyNumberFormat="1" applyFont="1" applyFill="1" applyBorder="1" applyAlignment="1">
      <alignment horizontal="center" vertical="center" shrinkToFit="1"/>
    </xf>
    <xf numFmtId="6" fontId="12" fillId="0" borderId="46" xfId="2" applyFont="1" applyBorder="1" applyAlignment="1">
      <alignment horizontal="center" vertical="center"/>
    </xf>
    <xf numFmtId="0" fontId="24" fillId="0" borderId="45" xfId="2" applyNumberFormat="1" applyFont="1" applyBorder="1" applyAlignment="1">
      <alignment horizontal="center" vertical="center" wrapText="1"/>
    </xf>
    <xf numFmtId="6" fontId="6" fillId="0" borderId="8" xfId="2" applyFont="1" applyFill="1" applyBorder="1" applyAlignment="1">
      <alignment horizontal="left" vertical="center" shrinkToFit="1"/>
    </xf>
    <xf numFmtId="6" fontId="6" fillId="0" borderId="7" xfId="2" applyFont="1" applyBorder="1" applyAlignment="1">
      <alignment vertical="top" wrapText="1"/>
    </xf>
    <xf numFmtId="6" fontId="6" fillId="0" borderId="68" xfId="2" applyFont="1" applyBorder="1" applyAlignment="1">
      <alignment horizontal="center" vertical="top" wrapText="1"/>
    </xf>
    <xf numFmtId="0" fontId="6" fillId="0" borderId="45" xfId="2" applyNumberFormat="1" applyFont="1" applyFill="1" applyBorder="1" applyAlignment="1">
      <alignment horizontal="center" vertical="center" shrinkToFit="1"/>
    </xf>
    <xf numFmtId="3" fontId="6" fillId="0" borderId="30" xfId="2" applyNumberFormat="1" applyFont="1" applyFill="1" applyBorder="1" applyAlignment="1">
      <alignment vertical="center" wrapText="1"/>
    </xf>
    <xf numFmtId="0" fontId="6" fillId="0" borderId="45" xfId="2" applyNumberFormat="1" applyFont="1" applyFill="1" applyBorder="1" applyAlignment="1">
      <alignment horizontal="center" vertical="center" wrapText="1"/>
    </xf>
    <xf numFmtId="6" fontId="6" fillId="0" borderId="35" xfId="2" applyFont="1" applyBorder="1" applyAlignment="1">
      <alignment horizontal="left" vertical="center" shrinkToFit="1"/>
    </xf>
    <xf numFmtId="6" fontId="6" fillId="0" borderId="26" xfId="2" applyFont="1" applyBorder="1" applyAlignment="1">
      <alignment horizontal="left" vertical="center" shrinkToFit="1"/>
    </xf>
    <xf numFmtId="6" fontId="6" fillId="0" borderId="87" xfId="2" applyFont="1" applyBorder="1" applyAlignment="1">
      <alignment horizontal="center" vertical="center" wrapText="1"/>
    </xf>
    <xf numFmtId="6" fontId="5" fillId="4" borderId="4" xfId="2" applyFont="1" applyFill="1" applyBorder="1" applyAlignment="1">
      <alignment horizontal="right" vertical="center" wrapText="1"/>
    </xf>
    <xf numFmtId="178" fontId="5" fillId="4" borderId="5" xfId="2" applyNumberFormat="1" applyFont="1" applyFill="1" applyBorder="1" applyAlignment="1">
      <alignment horizontal="right" vertical="center" wrapText="1"/>
    </xf>
    <xf numFmtId="6" fontId="5" fillId="4" borderId="73" xfId="2" applyFont="1" applyFill="1" applyBorder="1" applyAlignment="1">
      <alignment horizontal="right" vertical="center" wrapText="1"/>
    </xf>
    <xf numFmtId="6" fontId="5" fillId="4" borderId="8" xfId="2" applyFont="1" applyFill="1" applyBorder="1" applyAlignment="1">
      <alignment horizontal="right" vertical="center" wrapText="1"/>
    </xf>
    <xf numFmtId="6" fontId="5" fillId="4" borderId="9" xfId="2" applyFont="1" applyFill="1" applyBorder="1" applyAlignment="1">
      <alignment horizontal="right" vertical="center" wrapText="1"/>
    </xf>
    <xf numFmtId="6" fontId="5" fillId="4" borderId="10" xfId="2" applyFont="1" applyFill="1" applyBorder="1" applyAlignment="1">
      <alignment horizontal="right" vertical="center" wrapText="1"/>
    </xf>
    <xf numFmtId="6" fontId="5" fillId="4" borderId="1" xfId="2" applyFont="1" applyFill="1" applyBorder="1" applyAlignment="1">
      <alignment horizontal="right" vertical="center" wrapText="1"/>
    </xf>
    <xf numFmtId="6" fontId="5" fillId="4" borderId="5" xfId="2" applyFont="1" applyFill="1" applyBorder="1" applyAlignment="1">
      <alignment horizontal="right" vertical="center" wrapText="1"/>
    </xf>
    <xf numFmtId="176" fontId="5" fillId="4" borderId="5" xfId="1" applyNumberFormat="1" applyFont="1" applyFill="1" applyBorder="1" applyAlignment="1">
      <alignment horizontal="right" vertical="center" wrapText="1"/>
    </xf>
    <xf numFmtId="0" fontId="21" fillId="4" borderId="66" xfId="0" applyFont="1" applyFill="1" applyBorder="1" applyAlignment="1">
      <alignment horizontal="center" vertical="center"/>
    </xf>
    <xf numFmtId="6" fontId="5" fillId="4" borderId="79" xfId="2" applyFont="1" applyFill="1" applyBorder="1" applyAlignment="1">
      <alignment horizontal="right" vertical="center" wrapText="1"/>
    </xf>
    <xf numFmtId="6" fontId="5" fillId="5" borderId="4" xfId="2" applyFont="1" applyFill="1" applyBorder="1" applyAlignment="1">
      <alignment horizontal="right" vertical="center" wrapText="1"/>
    </xf>
    <xf numFmtId="178" fontId="5" fillId="5" borderId="4" xfId="2" applyNumberFormat="1" applyFont="1" applyFill="1" applyBorder="1" applyAlignment="1">
      <alignment horizontal="right" vertical="center" wrapText="1"/>
    </xf>
    <xf numFmtId="178" fontId="5" fillId="5" borderId="5" xfId="2" applyNumberFormat="1" applyFont="1" applyFill="1" applyBorder="1" applyAlignment="1">
      <alignment horizontal="right" vertical="center" wrapText="1"/>
    </xf>
    <xf numFmtId="6" fontId="5" fillId="5" borderId="73" xfId="2" applyFont="1" applyFill="1" applyBorder="1" applyAlignment="1">
      <alignment horizontal="right" vertical="center" wrapText="1"/>
    </xf>
    <xf numFmtId="6" fontId="5" fillId="5" borderId="8" xfId="2" applyFont="1" applyFill="1" applyBorder="1" applyAlignment="1">
      <alignment horizontal="right" vertical="center" wrapText="1"/>
    </xf>
    <xf numFmtId="6" fontId="5" fillId="5" borderId="9" xfId="2" applyFont="1" applyFill="1" applyBorder="1" applyAlignment="1">
      <alignment horizontal="right" vertical="center" wrapText="1"/>
    </xf>
    <xf numFmtId="6" fontId="5" fillId="5" borderId="10" xfId="2" applyFont="1" applyFill="1" applyBorder="1" applyAlignment="1">
      <alignment horizontal="right" vertical="center" wrapText="1"/>
    </xf>
    <xf numFmtId="6" fontId="5" fillId="5" borderId="86" xfId="2" applyFont="1" applyFill="1" applyBorder="1" applyAlignment="1">
      <alignment horizontal="right" vertical="center"/>
    </xf>
    <xf numFmtId="6" fontId="5" fillId="5" borderId="86" xfId="2" applyFont="1" applyFill="1" applyBorder="1" applyAlignment="1">
      <alignment horizontal="center" vertical="center"/>
    </xf>
    <xf numFmtId="178" fontId="5" fillId="5" borderId="9" xfId="2" applyNumberFormat="1" applyFont="1" applyFill="1" applyBorder="1" applyAlignment="1">
      <alignment horizontal="right" vertical="center" wrapText="1"/>
    </xf>
    <xf numFmtId="178" fontId="5" fillId="5" borderId="10" xfId="2" applyNumberFormat="1" applyFont="1" applyFill="1" applyBorder="1" applyAlignment="1">
      <alignment horizontal="right" vertical="center" wrapText="1"/>
    </xf>
    <xf numFmtId="6" fontId="5" fillId="5" borderId="86" xfId="2" applyFont="1" applyFill="1" applyBorder="1" applyAlignment="1">
      <alignment vertical="center"/>
    </xf>
    <xf numFmtId="6" fontId="5" fillId="5" borderId="5" xfId="2" applyFont="1" applyFill="1" applyBorder="1" applyAlignment="1">
      <alignment horizontal="right" vertical="center" wrapText="1"/>
    </xf>
    <xf numFmtId="176" fontId="5" fillId="5" borderId="5" xfId="1" applyNumberFormat="1" applyFont="1" applyFill="1" applyBorder="1" applyAlignment="1">
      <alignment horizontal="right" vertical="center" wrapText="1"/>
    </xf>
    <xf numFmtId="0" fontId="22" fillId="5" borderId="66" xfId="0" applyFont="1" applyFill="1" applyBorder="1" applyAlignment="1">
      <alignment horizontal="center" vertical="center"/>
    </xf>
    <xf numFmtId="6" fontId="5" fillId="5" borderId="79" xfId="2" applyFont="1" applyFill="1" applyBorder="1" applyAlignment="1">
      <alignment horizontal="right" vertical="center" wrapText="1"/>
    </xf>
    <xf numFmtId="178" fontId="5" fillId="5" borderId="8" xfId="2" applyNumberFormat="1" applyFont="1" applyFill="1" applyBorder="1" applyAlignment="1">
      <alignment horizontal="right" vertical="center" wrapText="1"/>
    </xf>
    <xf numFmtId="3" fontId="6" fillId="6" borderId="30" xfId="2" applyNumberFormat="1" applyFont="1" applyFill="1" applyBorder="1" applyAlignment="1">
      <alignment vertical="center" wrapText="1"/>
    </xf>
    <xf numFmtId="3" fontId="6" fillId="6" borderId="18" xfId="2" applyNumberFormat="1" applyFont="1" applyFill="1" applyBorder="1" applyAlignment="1">
      <alignment vertical="center" wrapText="1"/>
    </xf>
    <xf numFmtId="6" fontId="5" fillId="6" borderId="4" xfId="2" applyFont="1" applyFill="1" applyBorder="1" applyAlignment="1">
      <alignment horizontal="right" vertical="center" wrapText="1"/>
    </xf>
    <xf numFmtId="6" fontId="6" fillId="2" borderId="91" xfId="2" applyFont="1" applyFill="1" applyBorder="1" applyAlignment="1">
      <alignment horizontal="right" vertical="center" wrapText="1"/>
    </xf>
    <xf numFmtId="6" fontId="6" fillId="2" borderId="92" xfId="2" applyFont="1" applyFill="1" applyBorder="1" applyAlignment="1">
      <alignment horizontal="right" vertical="center" wrapText="1"/>
    </xf>
    <xf numFmtId="6" fontId="4" fillId="0" borderId="93" xfId="2" applyFont="1" applyBorder="1" applyAlignment="1">
      <alignment horizontal="right" vertical="center" wrapText="1"/>
    </xf>
    <xf numFmtId="6" fontId="5" fillId="6" borderId="5" xfId="2" applyFont="1" applyFill="1" applyBorder="1" applyAlignment="1">
      <alignment horizontal="right" vertical="center" wrapText="1"/>
    </xf>
    <xf numFmtId="6" fontId="5" fillId="6" borderId="94" xfId="2" applyFont="1" applyFill="1" applyBorder="1" applyAlignment="1">
      <alignment horizontal="right" vertical="center" wrapText="1"/>
    </xf>
    <xf numFmtId="0" fontId="5" fillId="0" borderId="45" xfId="2" applyNumberFormat="1" applyFont="1" applyFill="1" applyBorder="1" applyAlignment="1">
      <alignment horizontal="center" vertical="center" shrinkToFit="1"/>
    </xf>
    <xf numFmtId="0" fontId="5" fillId="0" borderId="20" xfId="2" applyNumberFormat="1" applyFont="1" applyFill="1" applyBorder="1" applyAlignment="1">
      <alignment horizontal="center" vertical="center" shrinkToFit="1"/>
    </xf>
    <xf numFmtId="0" fontId="5" fillId="0" borderId="80" xfId="2" applyNumberFormat="1" applyFont="1" applyFill="1" applyBorder="1" applyAlignment="1">
      <alignment horizontal="center" vertical="center" shrinkToFit="1"/>
    </xf>
    <xf numFmtId="0" fontId="5" fillId="0" borderId="42" xfId="2" applyNumberFormat="1" applyFont="1" applyFill="1" applyBorder="1" applyAlignment="1">
      <alignment horizontal="center" vertical="center" shrinkToFit="1"/>
    </xf>
    <xf numFmtId="0" fontId="5" fillId="0" borderId="12" xfId="2" applyNumberFormat="1" applyFont="1" applyFill="1" applyBorder="1" applyAlignment="1">
      <alignment horizontal="center" vertical="center" shrinkToFit="1"/>
    </xf>
    <xf numFmtId="0" fontId="5" fillId="0" borderId="6" xfId="2" applyNumberFormat="1" applyFont="1" applyFill="1" applyBorder="1" applyAlignment="1">
      <alignment horizontal="center" vertical="center" shrinkToFit="1"/>
    </xf>
    <xf numFmtId="0" fontId="5" fillId="0" borderId="14" xfId="2" applyNumberFormat="1" applyFont="1" applyFill="1" applyBorder="1" applyAlignment="1">
      <alignment horizontal="center" vertical="center" shrinkToFit="1"/>
    </xf>
    <xf numFmtId="0" fontId="6" fillId="6" borderId="12" xfId="2" applyNumberFormat="1" applyFont="1" applyFill="1" applyBorder="1" applyAlignment="1">
      <alignment horizontal="center" vertical="center" wrapText="1"/>
    </xf>
    <xf numFmtId="0" fontId="6" fillId="6" borderId="20" xfId="2" applyNumberFormat="1" applyFont="1" applyFill="1" applyBorder="1" applyAlignment="1">
      <alignment horizontal="center" vertical="center" wrapText="1"/>
    </xf>
    <xf numFmtId="0" fontId="5" fillId="0" borderId="45" xfId="2" applyNumberFormat="1" applyFont="1" applyFill="1" applyBorder="1" applyAlignment="1">
      <alignment horizontal="center" vertical="center" wrapText="1"/>
    </xf>
    <xf numFmtId="0" fontId="5" fillId="0" borderId="20" xfId="2" applyNumberFormat="1" applyFont="1" applyFill="1" applyBorder="1" applyAlignment="1">
      <alignment horizontal="center" vertical="center" wrapText="1"/>
    </xf>
    <xf numFmtId="0" fontId="5" fillId="0" borderId="80" xfId="2" applyNumberFormat="1" applyFont="1" applyFill="1" applyBorder="1" applyAlignment="1">
      <alignment horizontal="center" vertical="center" wrapText="1"/>
    </xf>
    <xf numFmtId="0" fontId="5" fillId="0" borderId="42" xfId="2" applyNumberFormat="1" applyFont="1" applyFill="1" applyBorder="1" applyAlignment="1">
      <alignment horizontal="center" vertical="center" wrapText="1"/>
    </xf>
    <xf numFmtId="0" fontId="5" fillId="0" borderId="12" xfId="2" applyNumberFormat="1" applyFont="1" applyFill="1" applyBorder="1" applyAlignment="1">
      <alignment horizontal="center" vertical="center" wrapText="1"/>
    </xf>
    <xf numFmtId="0" fontId="5" fillId="0" borderId="14" xfId="2" applyNumberFormat="1" applyFont="1" applyFill="1" applyBorder="1" applyAlignment="1">
      <alignment horizontal="center" vertical="center" wrapText="1"/>
    </xf>
    <xf numFmtId="178" fontId="7" fillId="5" borderId="5" xfId="2" applyNumberFormat="1" applyFont="1" applyFill="1" applyBorder="1" applyAlignment="1">
      <alignment horizontal="right" vertical="center" wrapText="1"/>
    </xf>
    <xf numFmtId="178" fontId="6" fillId="5" borderId="5" xfId="2" applyNumberFormat="1" applyFont="1" applyFill="1" applyBorder="1" applyAlignment="1">
      <alignment vertical="center" wrapText="1"/>
    </xf>
    <xf numFmtId="178" fontId="7" fillId="7" borderId="1" xfId="2" applyNumberFormat="1" applyFont="1" applyFill="1" applyBorder="1" applyAlignment="1">
      <alignment horizontal="right" vertical="center" wrapText="1"/>
    </xf>
    <xf numFmtId="178" fontId="6" fillId="7" borderId="5" xfId="2" applyNumberFormat="1" applyFont="1" applyFill="1" applyBorder="1" applyAlignment="1">
      <alignment vertical="center" wrapText="1"/>
    </xf>
    <xf numFmtId="178" fontId="3" fillId="8" borderId="5" xfId="0" applyNumberFormat="1" applyFont="1" applyFill="1" applyBorder="1" applyAlignment="1">
      <alignment vertical="center"/>
    </xf>
    <xf numFmtId="178" fontId="5" fillId="6" borderId="31" xfId="2" applyNumberFormat="1" applyFont="1" applyFill="1" applyBorder="1" applyAlignment="1">
      <alignment horizontal="right" vertical="center" wrapText="1"/>
    </xf>
    <xf numFmtId="178" fontId="5" fillId="6" borderId="34" xfId="2" applyNumberFormat="1" applyFont="1" applyFill="1" applyBorder="1" applyAlignment="1">
      <alignment horizontal="right" vertical="center" wrapText="1"/>
    </xf>
    <xf numFmtId="178" fontId="5" fillId="6" borderId="44" xfId="2" applyNumberFormat="1" applyFont="1" applyFill="1" applyBorder="1" applyAlignment="1">
      <alignment horizontal="right" vertical="center" wrapText="1"/>
    </xf>
    <xf numFmtId="6" fontId="6" fillId="0" borderId="6" xfId="2" applyFont="1" applyBorder="1" applyAlignment="1">
      <alignment horizontal="left" vertical="center" wrapText="1"/>
    </xf>
    <xf numFmtId="178" fontId="7" fillId="5" borderId="10" xfId="2" applyNumberFormat="1" applyFont="1" applyFill="1" applyBorder="1" applyAlignment="1">
      <alignment horizontal="right" vertical="center" wrapText="1"/>
    </xf>
    <xf numFmtId="178" fontId="7" fillId="0" borderId="5" xfId="2" applyNumberFormat="1" applyFont="1" applyFill="1" applyBorder="1" applyAlignment="1">
      <alignment horizontal="right" vertical="center" shrinkToFit="1"/>
    </xf>
    <xf numFmtId="178" fontId="7" fillId="0" borderId="1" xfId="2" applyNumberFormat="1" applyFont="1" applyFill="1" applyBorder="1" applyAlignment="1">
      <alignment horizontal="right" vertical="center" wrapText="1"/>
    </xf>
    <xf numFmtId="178" fontId="7" fillId="0" borderId="5" xfId="2" applyNumberFormat="1" applyFont="1" applyFill="1" applyBorder="1" applyAlignment="1">
      <alignment horizontal="right" vertical="center" wrapText="1"/>
    </xf>
    <xf numFmtId="6" fontId="7" fillId="0" borderId="10" xfId="2" applyFont="1" applyBorder="1" applyAlignment="1">
      <alignment horizontal="center" vertical="center" wrapText="1"/>
    </xf>
    <xf numFmtId="0" fontId="1" fillId="0" borderId="0" xfId="3">
      <alignment vertical="center"/>
    </xf>
    <xf numFmtId="0" fontId="26" fillId="0" borderId="89" xfId="3" applyFont="1" applyBorder="1" applyAlignment="1">
      <alignment horizontal="center" vertical="center" wrapText="1"/>
    </xf>
    <xf numFmtId="0" fontId="26" fillId="0" borderId="98" xfId="3" applyFont="1" applyBorder="1" applyAlignment="1">
      <alignment horizontal="justify" vertical="center" wrapText="1"/>
    </xf>
    <xf numFmtId="0" fontId="26" fillId="0" borderId="90" xfId="3" applyFont="1" applyBorder="1" applyAlignment="1">
      <alignment horizontal="center" vertical="center" wrapText="1"/>
    </xf>
    <xf numFmtId="0" fontId="26" fillId="0" borderId="100" xfId="3" applyFont="1" applyBorder="1" applyAlignment="1">
      <alignment horizontal="justify" vertical="center" wrapText="1"/>
    </xf>
    <xf numFmtId="0" fontId="0" fillId="0" borderId="0" xfId="3" applyFont="1">
      <alignment vertical="center"/>
    </xf>
    <xf numFmtId="0" fontId="0" fillId="0" borderId="5" xfId="0" applyBorder="1" applyAlignment="1">
      <alignment horizontal="center"/>
    </xf>
    <xf numFmtId="3" fontId="0" fillId="0" borderId="5" xfId="0" applyNumberFormat="1" applyBorder="1" applyAlignment="1">
      <alignment horizontal="center"/>
    </xf>
    <xf numFmtId="0" fontId="0" fillId="0" borderId="5" xfId="0" applyBorder="1" applyAlignment="1">
      <alignment horizontal="left"/>
    </xf>
    <xf numFmtId="0" fontId="26" fillId="0" borderId="100" xfId="3" applyFont="1" applyBorder="1" applyAlignment="1">
      <alignment horizontal="left" vertical="center" wrapText="1"/>
    </xf>
    <xf numFmtId="0" fontId="27" fillId="0" borderId="98" xfId="3" applyFont="1" applyBorder="1" applyAlignment="1">
      <alignment horizontal="justify" vertical="center" wrapText="1"/>
    </xf>
    <xf numFmtId="0" fontId="26" fillId="0" borderId="100" xfId="3" applyFont="1" applyBorder="1" applyAlignment="1">
      <alignment horizontal="distributed" vertical="center" wrapTex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4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39"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39" xfId="0" applyFont="1" applyBorder="1" applyAlignment="1">
      <alignment horizontal="center" vertical="center" shrinkToFit="1"/>
    </xf>
    <xf numFmtId="0" fontId="7" fillId="0" borderId="26" xfId="0" applyFont="1" applyBorder="1" applyAlignment="1">
      <alignment horizontal="center" vertical="center" shrinkToFit="1"/>
    </xf>
    <xf numFmtId="6" fontId="6" fillId="0" borderId="0" xfId="2" applyFont="1" applyAlignment="1">
      <alignment horizontal="center" vertical="center" wrapText="1"/>
    </xf>
    <xf numFmtId="6" fontId="6" fillId="0" borderId="0" xfId="2" applyFont="1" applyAlignment="1">
      <alignment horizontal="left" vertical="top" wrapText="1"/>
    </xf>
    <xf numFmtId="6" fontId="7" fillId="0" borderId="33" xfId="2" applyFont="1" applyBorder="1" applyAlignment="1">
      <alignment horizontal="left" vertical="center" shrinkToFit="1"/>
    </xf>
    <xf numFmtId="6" fontId="7" fillId="0" borderId="24" xfId="2" applyFont="1" applyBorder="1" applyAlignment="1">
      <alignment horizontal="left" vertical="center" shrinkToFit="1"/>
    </xf>
    <xf numFmtId="6" fontId="7" fillId="0" borderId="39" xfId="2" applyFont="1" applyBorder="1" applyAlignment="1">
      <alignment horizontal="left" vertical="center" shrinkToFit="1"/>
    </xf>
    <xf numFmtId="6" fontId="7" fillId="0" borderId="26" xfId="2" applyFont="1" applyBorder="1" applyAlignment="1">
      <alignment horizontal="left" vertical="center" shrinkToFit="1"/>
    </xf>
    <xf numFmtId="6" fontId="7" fillId="0" borderId="6" xfId="2" applyFont="1" applyBorder="1" applyAlignment="1">
      <alignment horizontal="center" vertical="center" wrapText="1"/>
    </xf>
    <xf numFmtId="6" fontId="7" fillId="0" borderId="1" xfId="2" applyFont="1" applyBorder="1" applyAlignment="1">
      <alignment horizontal="center" vertical="center" wrapText="1"/>
    </xf>
    <xf numFmtId="6" fontId="7" fillId="0" borderId="5" xfId="2" applyFont="1" applyBorder="1" applyAlignment="1">
      <alignment horizontal="center" vertical="center" wrapText="1"/>
    </xf>
    <xf numFmtId="6" fontId="7" fillId="0" borderId="48" xfId="2" applyFont="1" applyBorder="1" applyAlignment="1">
      <alignment horizontal="center" vertical="center" wrapText="1"/>
    </xf>
    <xf numFmtId="6" fontId="7" fillId="0" borderId="13" xfId="2" applyFont="1" applyBorder="1" applyAlignment="1">
      <alignment horizontal="center" vertical="center" wrapText="1"/>
    </xf>
    <xf numFmtId="6" fontId="7" fillId="0" borderId="33" xfId="2" applyFont="1" applyBorder="1" applyAlignment="1">
      <alignment horizontal="center" vertical="center" wrapText="1"/>
    </xf>
    <xf numFmtId="6" fontId="7" fillId="0" borderId="24" xfId="2" applyFont="1" applyBorder="1" applyAlignment="1">
      <alignment horizontal="center" vertical="center" wrapText="1"/>
    </xf>
    <xf numFmtId="0" fontId="7" fillId="0" borderId="33"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48"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6" xfId="2" applyNumberFormat="1" applyFont="1" applyBorder="1" applyAlignment="1">
      <alignment horizontal="center" vertical="center" wrapText="1"/>
    </xf>
    <xf numFmtId="0" fontId="7" fillId="0" borderId="1" xfId="2" applyNumberFormat="1" applyFont="1" applyBorder="1" applyAlignment="1">
      <alignment horizontal="center" vertical="center" wrapText="1"/>
    </xf>
    <xf numFmtId="6" fontId="7" fillId="0" borderId="6" xfId="2" applyFont="1" applyBorder="1" applyAlignment="1">
      <alignment horizontal="left" vertical="center" wrapText="1"/>
    </xf>
    <xf numFmtId="6" fontId="7" fillId="0" borderId="1" xfId="2" applyFont="1" applyBorder="1" applyAlignment="1">
      <alignment horizontal="left" vertical="center" wrapText="1"/>
    </xf>
    <xf numFmtId="6" fontId="7" fillId="0" borderId="48" xfId="2" applyFont="1" applyBorder="1" applyAlignment="1">
      <alignment horizontal="left" vertical="center" shrinkToFit="1"/>
    </xf>
    <xf numFmtId="6" fontId="7" fillId="0" borderId="13" xfId="2" applyFont="1" applyBorder="1" applyAlignment="1">
      <alignment horizontal="left" vertical="center" shrinkToFit="1"/>
    </xf>
    <xf numFmtId="6" fontId="7" fillId="0" borderId="5" xfId="2" applyFont="1" applyBorder="1" applyAlignment="1">
      <alignment horizontal="center" vertical="center" shrinkToFit="1"/>
    </xf>
    <xf numFmtId="6" fontId="7" fillId="0" borderId="39" xfId="2" applyFont="1" applyBorder="1" applyAlignment="1">
      <alignment horizontal="center" vertical="center" wrapText="1"/>
    </xf>
    <xf numFmtId="6" fontId="7" fillId="0" borderId="26" xfId="2" applyFont="1" applyBorder="1" applyAlignment="1">
      <alignment horizontal="center" vertical="center" wrapText="1"/>
    </xf>
    <xf numFmtId="6" fontId="6" fillId="0" borderId="0" xfId="2" applyFont="1" applyAlignment="1">
      <alignment horizontal="left" vertical="center" wrapText="1"/>
    </xf>
    <xf numFmtId="6" fontId="6" fillId="0" borderId="7" xfId="2" applyFont="1" applyBorder="1" applyAlignment="1">
      <alignment horizontal="center" vertical="top" wrapText="1"/>
    </xf>
    <xf numFmtId="6" fontId="6" fillId="0" borderId="25" xfId="2" applyFont="1" applyBorder="1" applyAlignment="1">
      <alignment horizontal="center" vertical="top" wrapText="1"/>
    </xf>
    <xf numFmtId="6" fontId="6" fillId="0" borderId="62" xfId="2" applyFont="1" applyBorder="1" applyAlignment="1">
      <alignment horizontal="center" vertical="center" wrapText="1"/>
    </xf>
    <xf numFmtId="6" fontId="6" fillId="0" borderId="69" xfId="2" applyFont="1" applyBorder="1" applyAlignment="1">
      <alignment horizontal="center" vertical="center" wrapText="1"/>
    </xf>
    <xf numFmtId="0" fontId="6" fillId="0" borderId="62" xfId="2" applyNumberFormat="1" applyFont="1" applyBorder="1" applyAlignment="1">
      <alignment horizontal="center" vertical="center" shrinkToFit="1"/>
    </xf>
    <xf numFmtId="0" fontId="6" fillId="0" borderId="69" xfId="2" applyNumberFormat="1" applyFont="1" applyBorder="1" applyAlignment="1">
      <alignment horizontal="center" vertical="center" shrinkToFit="1"/>
    </xf>
    <xf numFmtId="6" fontId="6" fillId="0" borderId="63" xfId="2" applyFont="1" applyBorder="1" applyAlignment="1">
      <alignment horizontal="center" vertical="center" shrinkToFit="1"/>
    </xf>
    <xf numFmtId="6" fontId="6" fillId="0" borderId="70" xfId="2"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6" fontId="6" fillId="0" borderId="65" xfId="2" applyFont="1" applyBorder="1" applyAlignment="1">
      <alignment horizontal="center" vertical="center" wrapText="1"/>
    </xf>
    <xf numFmtId="6" fontId="6" fillId="0" borderId="72" xfId="2" applyFont="1" applyBorder="1" applyAlignment="1">
      <alignment horizontal="center" vertical="center" wrapText="1"/>
    </xf>
    <xf numFmtId="6" fontId="6" fillId="0" borderId="52" xfId="2" applyFont="1" applyBorder="1" applyAlignment="1">
      <alignment horizontal="left" vertical="center" shrinkToFit="1"/>
    </xf>
    <xf numFmtId="6" fontId="6" fillId="0" borderId="20" xfId="2" applyFont="1" applyBorder="1" applyAlignment="1">
      <alignment horizontal="left" vertical="center" shrinkToFit="1"/>
    </xf>
    <xf numFmtId="6" fontId="6" fillId="0" borderId="24" xfId="2" applyFont="1" applyBorder="1" applyAlignment="1">
      <alignment horizontal="left" vertical="center" shrinkToFit="1"/>
    </xf>
    <xf numFmtId="6" fontId="6" fillId="0" borderId="53" xfId="2" applyFont="1" applyBorder="1" applyAlignment="1">
      <alignment horizontal="left" vertical="center" shrinkToFit="1"/>
    </xf>
    <xf numFmtId="6" fontId="6" fillId="0" borderId="12" xfId="2" applyFont="1" applyBorder="1" applyAlignment="1">
      <alignment horizontal="left" vertical="center" shrinkToFit="1"/>
    </xf>
    <xf numFmtId="6" fontId="6" fillId="0" borderId="13" xfId="2" applyFont="1" applyBorder="1" applyAlignment="1">
      <alignment horizontal="left" vertical="center" shrinkToFit="1"/>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6" fontId="6" fillId="0" borderId="6" xfId="2" applyFont="1" applyBorder="1" applyAlignment="1">
      <alignment horizontal="center" vertical="center" wrapText="1"/>
    </xf>
    <xf numFmtId="6" fontId="6" fillId="0" borderId="14" xfId="2" applyFont="1" applyBorder="1" applyAlignment="1">
      <alignment horizontal="center" vertical="center" wrapText="1"/>
    </xf>
    <xf numFmtId="6" fontId="6" fillId="0" borderId="51" xfId="2" applyFont="1" applyBorder="1" applyAlignment="1">
      <alignment horizontal="center" vertical="center" wrapText="1"/>
    </xf>
    <xf numFmtId="6" fontId="6" fillId="0" borderId="1" xfId="2" applyFont="1" applyBorder="1" applyAlignment="1">
      <alignment horizontal="center" vertical="center" wrapText="1"/>
    </xf>
    <xf numFmtId="6" fontId="6" fillId="0" borderId="6" xfId="2" applyFont="1" applyBorder="1" applyAlignment="1">
      <alignment horizontal="center" vertical="center"/>
    </xf>
    <xf numFmtId="6" fontId="6" fillId="0" borderId="14" xfId="2" applyFont="1" applyBorder="1" applyAlignment="1">
      <alignment horizontal="center" vertical="center"/>
    </xf>
    <xf numFmtId="6" fontId="6" fillId="0" borderId="1" xfId="2" applyFont="1" applyBorder="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xf numFmtId="0" fontId="3" fillId="0" borderId="48" xfId="0" applyFont="1" applyBorder="1" applyAlignment="1">
      <alignment horizontal="left" vertical="center"/>
    </xf>
    <xf numFmtId="0" fontId="3" fillId="0" borderId="12" xfId="0" applyFont="1" applyBorder="1" applyAlignment="1">
      <alignment horizontal="left" vertical="center"/>
    </xf>
    <xf numFmtId="0" fontId="3" fillId="0" borderId="37"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12" fillId="0" borderId="0" xfId="0" applyFont="1" applyAlignment="1">
      <alignment horizontal="center" vertical="center" shrinkToFit="1"/>
    </xf>
    <xf numFmtId="0" fontId="12" fillId="0" borderId="6" xfId="2" applyNumberFormat="1" applyFont="1" applyBorder="1" applyAlignment="1">
      <alignment horizontal="left" vertical="center"/>
    </xf>
    <xf numFmtId="0" fontId="12" fillId="0" borderId="14" xfId="2" applyNumberFormat="1" applyFont="1" applyBorder="1" applyAlignment="1">
      <alignment horizontal="left" vertical="center"/>
    </xf>
    <xf numFmtId="0" fontId="12" fillId="0" borderId="51" xfId="2" applyNumberFormat="1" applyFont="1" applyBorder="1" applyAlignment="1">
      <alignment horizontal="left" vertical="center"/>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6" fontId="6" fillId="0" borderId="88" xfId="2" applyFont="1" applyBorder="1" applyAlignment="1">
      <alignment horizontal="center" vertical="top" wrapText="1"/>
    </xf>
    <xf numFmtId="6" fontId="6" fillId="0" borderId="89" xfId="2" applyFont="1" applyBorder="1" applyAlignment="1">
      <alignment horizontal="center" vertical="top" wrapText="1"/>
    </xf>
    <xf numFmtId="6" fontId="6" fillId="0" borderId="90" xfId="2" applyFont="1" applyBorder="1" applyAlignment="1">
      <alignment horizontal="center" vertical="top" wrapText="1"/>
    </xf>
    <xf numFmtId="0" fontId="3" fillId="0" borderId="48" xfId="0" applyFont="1" applyBorder="1" applyAlignment="1">
      <alignment horizontal="center" vertical="center"/>
    </xf>
    <xf numFmtId="0" fontId="3" fillId="0" borderId="12" xfId="0" applyFont="1" applyBorder="1" applyAlignment="1">
      <alignment horizontal="center" vertical="center"/>
    </xf>
    <xf numFmtId="0" fontId="14" fillId="0" borderId="0" xfId="0" applyFont="1" applyAlignment="1">
      <alignment horizontal="center" vertical="center" shrinkToFit="1"/>
    </xf>
    <xf numFmtId="0" fontId="12" fillId="0" borderId="1" xfId="2" applyNumberFormat="1" applyFont="1" applyBorder="1" applyAlignment="1">
      <alignment horizontal="left" vertical="center"/>
    </xf>
    <xf numFmtId="0" fontId="25" fillId="0" borderId="0" xfId="3" applyFont="1" applyAlignment="1">
      <alignment horizontal="justify" vertical="center" wrapText="1"/>
    </xf>
    <xf numFmtId="0" fontId="1" fillId="0" borderId="0" xfId="3">
      <alignment vertical="center"/>
    </xf>
    <xf numFmtId="0" fontId="26" fillId="0" borderId="44" xfId="3" applyFont="1" applyBorder="1" applyAlignment="1">
      <alignment horizontal="center" vertical="center" wrapText="1"/>
    </xf>
    <xf numFmtId="0" fontId="26" fillId="0" borderId="89" xfId="3" applyFont="1" applyBorder="1" applyAlignment="1">
      <alignment horizontal="center" vertical="center" wrapText="1"/>
    </xf>
    <xf numFmtId="0" fontId="26" fillId="0" borderId="90" xfId="3" applyFont="1" applyBorder="1" applyAlignment="1">
      <alignment horizontal="center" vertical="center" wrapText="1"/>
    </xf>
    <xf numFmtId="0" fontId="26" fillId="0" borderId="44" xfId="3" applyFont="1" applyBorder="1" applyAlignment="1">
      <alignment horizontal="distributed" vertical="center" wrapText="1"/>
    </xf>
    <xf numFmtId="0" fontId="26" fillId="0" borderId="89" xfId="3" applyFont="1" applyBorder="1" applyAlignment="1">
      <alignment horizontal="distributed" vertical="center" wrapText="1"/>
    </xf>
    <xf numFmtId="0" fontId="26" fillId="0" borderId="90" xfId="3" applyFont="1" applyBorder="1" applyAlignment="1">
      <alignment horizontal="distributed" vertical="center" wrapText="1"/>
    </xf>
    <xf numFmtId="0" fontId="26" fillId="0" borderId="95" xfId="3" applyFont="1" applyBorder="1" applyAlignment="1">
      <alignment horizontal="justify" vertical="center" wrapText="1"/>
    </xf>
    <xf numFmtId="0" fontId="26" fillId="0" borderId="96" xfId="3" applyFont="1" applyBorder="1" applyAlignment="1">
      <alignment horizontal="justify" vertical="center" wrapText="1"/>
    </xf>
    <xf numFmtId="0" fontId="26" fillId="0" borderId="97" xfId="3" applyFont="1" applyBorder="1" applyAlignment="1">
      <alignment horizontal="justify" vertical="center" wrapText="1"/>
    </xf>
    <xf numFmtId="0" fontId="26" fillId="0" borderId="98" xfId="3" applyFont="1" applyBorder="1" applyAlignment="1">
      <alignment horizontal="justify" vertical="center" wrapText="1"/>
    </xf>
    <xf numFmtId="0" fontId="26" fillId="0" borderId="99" xfId="3" applyFont="1" applyBorder="1" applyAlignment="1">
      <alignment horizontal="justify" vertical="center" wrapText="1"/>
    </xf>
    <xf numFmtId="0" fontId="26" fillId="0" borderId="100" xfId="3" applyFont="1" applyBorder="1" applyAlignment="1">
      <alignment horizontal="justify" vertical="center" wrapText="1"/>
    </xf>
  </cellXfs>
  <cellStyles count="4">
    <cellStyle name="パーセント" xfId="1" builtinId="5"/>
    <cellStyle name="通貨" xfId="2" builtinId="7"/>
    <cellStyle name="標準" xfId="0" builtinId="0"/>
    <cellStyle name="標準 3" xfId="3" xr:uid="{CF5345B5-8CF6-40EF-B7E3-04EC023C8842}"/>
  </cellStyles>
  <dxfs count="0"/>
  <tableStyles count="0" defaultTableStyle="TableStyleMedium2" defaultPivotStyle="PivotStyleLight16"/>
  <colors>
    <mruColors>
      <color rgb="FFFFFF5D"/>
      <color rgb="FFFF3399"/>
      <color rgb="FFA1FE5C"/>
      <color rgb="FF79FE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80010</xdr:colOff>
      <xdr:row>7</xdr:row>
      <xdr:rowOff>125731</xdr:rowOff>
    </xdr:from>
    <xdr:to>
      <xdr:col>3</xdr:col>
      <xdr:colOff>588470</xdr:colOff>
      <xdr:row>9</xdr:row>
      <xdr:rowOff>87631</xdr:rowOff>
    </xdr:to>
    <xdr:sp macro="" textlink="">
      <xdr:nvSpPr>
        <xdr:cNvPr id="3073" name="AutoShape 1">
          <a:extLst>
            <a:ext uri="{FF2B5EF4-FFF2-40B4-BE49-F238E27FC236}">
              <a16:creationId xmlns:a16="http://schemas.microsoft.com/office/drawing/2014/main" id="{7F9A5964-06CD-444B-8043-017266BE4150}"/>
            </a:ext>
          </a:extLst>
        </xdr:cNvPr>
        <xdr:cNvSpPr>
          <a:spLocks noChangeArrowheads="1"/>
        </xdr:cNvSpPr>
      </xdr:nvSpPr>
      <xdr:spPr bwMode="auto">
        <a:xfrm>
          <a:off x="885825" y="2076451"/>
          <a:ext cx="1876425" cy="438150"/>
        </a:xfrm>
        <a:prstGeom prst="wedgeRectCallout">
          <a:avLst>
            <a:gd name="adj1" fmla="val 38833"/>
            <a:gd name="adj2" fmla="val -6831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予算額は，当初立てていた予算額を記入します。</a:t>
          </a:r>
        </a:p>
      </xdr:txBody>
    </xdr:sp>
    <xdr:clientData/>
  </xdr:twoCellAnchor>
  <xdr:twoCellAnchor>
    <xdr:from>
      <xdr:col>4</xdr:col>
      <xdr:colOff>501015</xdr:colOff>
      <xdr:row>8</xdr:row>
      <xdr:rowOff>28575</xdr:rowOff>
    </xdr:from>
    <xdr:to>
      <xdr:col>7</xdr:col>
      <xdr:colOff>510540</xdr:colOff>
      <xdr:row>10</xdr:row>
      <xdr:rowOff>152400</xdr:rowOff>
    </xdr:to>
    <xdr:sp macro="" textlink="">
      <xdr:nvSpPr>
        <xdr:cNvPr id="3074" name="AutoShape 2">
          <a:extLst>
            <a:ext uri="{FF2B5EF4-FFF2-40B4-BE49-F238E27FC236}">
              <a16:creationId xmlns:a16="http://schemas.microsoft.com/office/drawing/2014/main" id="{1C1B82A7-8031-42B8-8154-648EA61590BC}"/>
            </a:ext>
          </a:extLst>
        </xdr:cNvPr>
        <xdr:cNvSpPr>
          <a:spLocks noChangeArrowheads="1"/>
        </xdr:cNvSpPr>
      </xdr:nvSpPr>
      <xdr:spPr bwMode="auto">
        <a:xfrm>
          <a:off x="3543300" y="2209800"/>
          <a:ext cx="2638425" cy="600075"/>
        </a:xfrm>
        <a:prstGeom prst="wedgeRectCallout">
          <a:avLst>
            <a:gd name="adj1" fmla="val -62273"/>
            <a:gd name="adj2" fmla="val -9603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収入済み額は，例えば参加料で増減があると当初の予算額と違ってくるので，実際の収入額を記入します。</a:t>
          </a:r>
        </a:p>
      </xdr:txBody>
    </xdr:sp>
    <xdr:clientData/>
  </xdr:twoCellAnchor>
  <xdr:twoCellAnchor>
    <xdr:from>
      <xdr:col>5</xdr:col>
      <xdr:colOff>521970</xdr:colOff>
      <xdr:row>44</xdr:row>
      <xdr:rowOff>0</xdr:rowOff>
    </xdr:from>
    <xdr:to>
      <xdr:col>7</xdr:col>
      <xdr:colOff>560070</xdr:colOff>
      <xdr:row>45</xdr:row>
      <xdr:rowOff>19050</xdr:rowOff>
    </xdr:to>
    <xdr:sp macro="" textlink="">
      <xdr:nvSpPr>
        <xdr:cNvPr id="3077" name="AutoShape 5">
          <a:extLst>
            <a:ext uri="{FF2B5EF4-FFF2-40B4-BE49-F238E27FC236}">
              <a16:creationId xmlns:a16="http://schemas.microsoft.com/office/drawing/2014/main" id="{AFC4F72E-E6D3-4D47-B456-92557FDE4B9B}"/>
            </a:ext>
          </a:extLst>
        </xdr:cNvPr>
        <xdr:cNvSpPr>
          <a:spLocks noChangeArrowheads="1"/>
        </xdr:cNvSpPr>
      </xdr:nvSpPr>
      <xdr:spPr bwMode="auto">
        <a:xfrm>
          <a:off x="4448175" y="10525125"/>
          <a:ext cx="1790700" cy="257175"/>
        </a:xfrm>
        <a:prstGeom prst="wedgeRectCallout">
          <a:avLst>
            <a:gd name="adj1" fmla="val 53722"/>
            <a:gd name="adj2" fmla="val 12407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印は，私印で構いません。</a:t>
          </a:r>
        </a:p>
      </xdr:txBody>
    </xdr:sp>
    <xdr:clientData/>
  </xdr:twoCellAnchor>
  <xdr:twoCellAnchor>
    <xdr:from>
      <xdr:col>2</xdr:col>
      <xdr:colOff>822960</xdr:colOff>
      <xdr:row>1</xdr:row>
      <xdr:rowOff>161925</xdr:rowOff>
    </xdr:from>
    <xdr:to>
      <xdr:col>7</xdr:col>
      <xdr:colOff>47675</xdr:colOff>
      <xdr:row>2</xdr:row>
      <xdr:rowOff>228600</xdr:rowOff>
    </xdr:to>
    <xdr:sp macro="" textlink="">
      <xdr:nvSpPr>
        <xdr:cNvPr id="3078" name="AutoShape 6">
          <a:extLst>
            <a:ext uri="{FF2B5EF4-FFF2-40B4-BE49-F238E27FC236}">
              <a16:creationId xmlns:a16="http://schemas.microsoft.com/office/drawing/2014/main" id="{DB6E4936-C806-4C4A-8D65-7EAE79457823}"/>
            </a:ext>
          </a:extLst>
        </xdr:cNvPr>
        <xdr:cNvSpPr>
          <a:spLocks noChangeArrowheads="1"/>
        </xdr:cNvSpPr>
      </xdr:nvSpPr>
      <xdr:spPr bwMode="auto">
        <a:xfrm>
          <a:off x="1704975" y="485775"/>
          <a:ext cx="3952875" cy="304800"/>
        </a:xfrm>
        <a:prstGeom prst="wedgeRectCallout">
          <a:avLst>
            <a:gd name="adj1" fmla="val 4241"/>
            <a:gd name="adj2" fmla="val -8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必ず監査まで済ませて，金額に相違がないように留意して下さい。</a:t>
          </a:r>
        </a:p>
      </xdr:txBody>
    </xdr:sp>
    <xdr:clientData/>
  </xdr:twoCellAnchor>
  <xdr:twoCellAnchor>
    <xdr:from>
      <xdr:col>6</xdr:col>
      <xdr:colOff>172720</xdr:colOff>
      <xdr:row>31</xdr:row>
      <xdr:rowOff>152400</xdr:rowOff>
    </xdr:from>
    <xdr:to>
      <xdr:col>7</xdr:col>
      <xdr:colOff>1046480</xdr:colOff>
      <xdr:row>37</xdr:row>
      <xdr:rowOff>97155</xdr:rowOff>
    </xdr:to>
    <xdr:sp macro="" textlink="">
      <xdr:nvSpPr>
        <xdr:cNvPr id="3" name="四角形吹き出し 1">
          <a:extLst>
            <a:ext uri="{FF2B5EF4-FFF2-40B4-BE49-F238E27FC236}">
              <a16:creationId xmlns:a16="http://schemas.microsoft.com/office/drawing/2014/main" id="{A1C27143-7B7A-46B5-8DD3-B2F9662C2679}"/>
            </a:ext>
          </a:extLst>
        </xdr:cNvPr>
        <xdr:cNvSpPr/>
      </xdr:nvSpPr>
      <xdr:spPr bwMode="auto">
        <a:xfrm>
          <a:off x="4439920" y="7823200"/>
          <a:ext cx="1661160" cy="1377315"/>
        </a:xfrm>
        <a:prstGeom prst="wedgeRectCallout">
          <a:avLst>
            <a:gd name="adj1" fmla="val -4287"/>
            <a:gd name="adj2" fmla="val 5964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endParaRPr kumimoji="1" lang="en-US" altLang="ja-JP" sz="1100"/>
        </a:p>
        <a:p>
          <a:pPr algn="l">
            <a:lnSpc>
              <a:spcPts val="1300"/>
            </a:lnSpc>
          </a:pPr>
          <a:r>
            <a:rPr kumimoji="1" lang="ja-JP" altLang="en-US" sz="1100"/>
            <a:t>返金が生じた場合，振込手数料を差し引いた額を返金して下さい。その際、振込手数料は、「役務費」で処理して下さい。</a:t>
          </a:r>
          <a:endParaRPr kumimoji="1" lang="en-US" altLang="ja-JP" sz="1100"/>
        </a:p>
        <a:p>
          <a:pPr algn="l">
            <a:lnSpc>
              <a:spcPts val="1300"/>
            </a:lnSpc>
          </a:pPr>
          <a:r>
            <a:rPr kumimoji="1" lang="en-US" altLang="ja-JP" sz="1100"/>
            <a:t>※</a:t>
          </a:r>
          <a:r>
            <a:rPr kumimoji="1" lang="ja-JP" altLang="en-US" sz="1100"/>
            <a:t>事務局へ持参されても構いません。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298704</xdr:colOff>
      <xdr:row>43</xdr:row>
      <xdr:rowOff>24003</xdr:rowOff>
    </xdr:from>
    <xdr:to>
      <xdr:col>11</xdr:col>
      <xdr:colOff>803449</xdr:colOff>
      <xdr:row>45</xdr:row>
      <xdr:rowOff>6096</xdr:rowOff>
    </xdr:to>
    <xdr:sp macro="" textlink="">
      <xdr:nvSpPr>
        <xdr:cNvPr id="4097" name="AutoShape 1">
          <a:extLst>
            <a:ext uri="{FF2B5EF4-FFF2-40B4-BE49-F238E27FC236}">
              <a16:creationId xmlns:a16="http://schemas.microsoft.com/office/drawing/2014/main" id="{A0267A9F-11BE-4156-BEB8-48A9CA5DE473}"/>
            </a:ext>
          </a:extLst>
        </xdr:cNvPr>
        <xdr:cNvSpPr>
          <a:spLocks noChangeArrowheads="1"/>
        </xdr:cNvSpPr>
      </xdr:nvSpPr>
      <xdr:spPr bwMode="auto">
        <a:xfrm>
          <a:off x="4200144" y="11222355"/>
          <a:ext cx="1492297" cy="603885"/>
        </a:xfrm>
        <a:prstGeom prst="wedgeRectCallout">
          <a:avLst>
            <a:gd name="adj1" fmla="val 57981"/>
            <a:gd name="adj2" fmla="val -15093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事業の総支出額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13</xdr:col>
      <xdr:colOff>499872</xdr:colOff>
      <xdr:row>42</xdr:row>
      <xdr:rowOff>298705</xdr:rowOff>
    </xdr:from>
    <xdr:to>
      <xdr:col>14</xdr:col>
      <xdr:colOff>1182624</xdr:colOff>
      <xdr:row>46</xdr:row>
      <xdr:rowOff>6097</xdr:rowOff>
    </xdr:to>
    <xdr:sp macro="" textlink="">
      <xdr:nvSpPr>
        <xdr:cNvPr id="4098" name="AutoShape 2">
          <a:extLst>
            <a:ext uri="{FF2B5EF4-FFF2-40B4-BE49-F238E27FC236}">
              <a16:creationId xmlns:a16="http://schemas.microsoft.com/office/drawing/2014/main" id="{98F99BAE-EEC8-431D-98C5-879C2855EBC2}"/>
            </a:ext>
          </a:extLst>
        </xdr:cNvPr>
        <xdr:cNvSpPr>
          <a:spLocks noChangeArrowheads="1"/>
        </xdr:cNvSpPr>
      </xdr:nvSpPr>
      <xdr:spPr bwMode="auto">
        <a:xfrm>
          <a:off x="6931152" y="11186161"/>
          <a:ext cx="1383792" cy="950976"/>
        </a:xfrm>
        <a:prstGeom prst="wedgeRectCallout">
          <a:avLst>
            <a:gd name="adj1" fmla="val -34273"/>
            <a:gd name="adj2" fmla="val -1093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総支出額の中で高文連からの助成金を充てた金額</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1</xdr:col>
      <xdr:colOff>48768</xdr:colOff>
      <xdr:row>63</xdr:row>
      <xdr:rowOff>75819</xdr:rowOff>
    </xdr:from>
    <xdr:to>
      <xdr:col>2</xdr:col>
      <xdr:colOff>1391218</xdr:colOff>
      <xdr:row>67</xdr:row>
      <xdr:rowOff>0</xdr:rowOff>
    </xdr:to>
    <xdr:sp macro="" textlink="">
      <xdr:nvSpPr>
        <xdr:cNvPr id="4100" name="AutoShape 4">
          <a:extLst>
            <a:ext uri="{FF2B5EF4-FFF2-40B4-BE49-F238E27FC236}">
              <a16:creationId xmlns:a16="http://schemas.microsoft.com/office/drawing/2014/main" id="{CDAABCD2-F999-4C40-A7EA-5D76D12AB8F3}"/>
            </a:ext>
          </a:extLst>
        </xdr:cNvPr>
        <xdr:cNvSpPr>
          <a:spLocks noChangeArrowheads="1"/>
        </xdr:cNvSpPr>
      </xdr:nvSpPr>
      <xdr:spPr bwMode="auto">
        <a:xfrm>
          <a:off x="237744" y="17040987"/>
          <a:ext cx="1799650" cy="1094613"/>
        </a:xfrm>
        <a:prstGeom prst="wedgeRectCallout">
          <a:avLst>
            <a:gd name="adj1" fmla="val 23265"/>
            <a:gd name="adj2" fmla="val -6925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旅費は，総額ではなく，なるべく一人当たりの単価が分かるように記入して下さい。欄が不足するようであれば，備考に単価を記入しても構いません。</a:t>
          </a:r>
        </a:p>
      </xdr:txBody>
    </xdr:sp>
    <xdr:clientData/>
  </xdr:twoCellAnchor>
  <xdr:twoCellAnchor>
    <xdr:from>
      <xdr:col>2</xdr:col>
      <xdr:colOff>0</xdr:colOff>
      <xdr:row>51</xdr:row>
      <xdr:rowOff>283083</xdr:rowOff>
    </xdr:from>
    <xdr:to>
      <xdr:col>2</xdr:col>
      <xdr:colOff>1360738</xdr:colOff>
      <xdr:row>56</xdr:row>
      <xdr:rowOff>237744</xdr:rowOff>
    </xdr:to>
    <xdr:sp macro="" textlink="">
      <xdr:nvSpPr>
        <xdr:cNvPr id="4101" name="AutoShape 5">
          <a:extLst>
            <a:ext uri="{FF2B5EF4-FFF2-40B4-BE49-F238E27FC236}">
              <a16:creationId xmlns:a16="http://schemas.microsoft.com/office/drawing/2014/main" id="{1BBE94F6-B071-4F86-9F1D-7AB895919236}"/>
            </a:ext>
          </a:extLst>
        </xdr:cNvPr>
        <xdr:cNvSpPr>
          <a:spLocks noChangeArrowheads="1"/>
        </xdr:cNvSpPr>
      </xdr:nvSpPr>
      <xdr:spPr bwMode="auto">
        <a:xfrm>
          <a:off x="646176" y="13743051"/>
          <a:ext cx="1360738" cy="1478661"/>
        </a:xfrm>
        <a:prstGeom prst="wedgeRectCallout">
          <a:avLst>
            <a:gd name="adj1" fmla="val 6324"/>
            <a:gd name="adj2" fmla="val -6585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審査員謝金や講師者資金等は，総額ではなく，なるべく一人当たりの単価が分かるように記入して下さい。欄が不足するようであれば，備考に単価を記入しても構いません。</a:t>
          </a:r>
        </a:p>
      </xdr:txBody>
    </xdr:sp>
    <xdr:clientData/>
  </xdr:twoCellAnchor>
  <xdr:twoCellAnchor>
    <xdr:from>
      <xdr:col>9</xdr:col>
      <xdr:colOff>396241</xdr:colOff>
      <xdr:row>119</xdr:row>
      <xdr:rowOff>280416</xdr:rowOff>
    </xdr:from>
    <xdr:to>
      <xdr:col>12</xdr:col>
      <xdr:colOff>18289</xdr:colOff>
      <xdr:row>121</xdr:row>
      <xdr:rowOff>274701</xdr:rowOff>
    </xdr:to>
    <xdr:sp macro="" textlink="">
      <xdr:nvSpPr>
        <xdr:cNvPr id="6" name="AutoShape 1">
          <a:extLst>
            <a:ext uri="{FF2B5EF4-FFF2-40B4-BE49-F238E27FC236}">
              <a16:creationId xmlns:a16="http://schemas.microsoft.com/office/drawing/2014/main" id="{39F78B10-AA8E-41A6-9736-ABF61FE39499}"/>
            </a:ext>
          </a:extLst>
        </xdr:cNvPr>
        <xdr:cNvSpPr>
          <a:spLocks noChangeArrowheads="1"/>
        </xdr:cNvSpPr>
      </xdr:nvSpPr>
      <xdr:spPr bwMode="auto">
        <a:xfrm>
          <a:off x="4297681" y="26584656"/>
          <a:ext cx="1450848" cy="603885"/>
        </a:xfrm>
        <a:prstGeom prst="wedgeRectCallout">
          <a:avLst>
            <a:gd name="adj1" fmla="val -43735"/>
            <a:gd name="adj2" fmla="val -742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残額や不足が出た場合はどう処理したかをこちらに記入してください。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52"/>
  <sheetViews>
    <sheetView topLeftCell="A28" zoomScale="150" zoomScaleNormal="150" zoomScaleSheetLayoutView="100" workbookViewId="0">
      <selection activeCell="L36" sqref="L36"/>
    </sheetView>
  </sheetViews>
  <sheetFormatPr defaultColWidth="8.77734375" defaultRowHeight="13.2" x14ac:dyDescent="0.2"/>
  <cols>
    <col min="1" max="1" width="2.77734375" style="16" customWidth="1"/>
    <col min="2" max="2" width="7.6640625" style="16" customWidth="1"/>
    <col min="3" max="3" width="17.21875" style="16" customWidth="1"/>
    <col min="4" max="5" width="11.44140625" style="16" customWidth="1"/>
    <col min="6" max="7" width="11.44140625" style="35" customWidth="1"/>
    <col min="8" max="8" width="18.21875" style="36" customWidth="1"/>
    <col min="9" max="9" width="1.88671875" style="16" customWidth="1"/>
    <col min="10" max="16384" width="8.77734375" style="16"/>
  </cols>
  <sheetData>
    <row r="1" spans="1:9" ht="25.5" customHeight="1" x14ac:dyDescent="0.2">
      <c r="A1" s="10"/>
      <c r="B1" s="11" t="s">
        <v>128</v>
      </c>
      <c r="C1" s="11"/>
      <c r="D1" s="12"/>
      <c r="E1" s="13"/>
      <c r="F1" s="13"/>
      <c r="G1" s="13"/>
      <c r="H1" s="14" t="s">
        <v>125</v>
      </c>
      <c r="I1" s="15"/>
    </row>
    <row r="2" spans="1:9" ht="18.75" customHeight="1" x14ac:dyDescent="0.2">
      <c r="A2" s="10"/>
      <c r="B2" s="10"/>
      <c r="C2" s="10"/>
      <c r="D2" s="10"/>
      <c r="E2" s="10"/>
      <c r="F2" s="10"/>
      <c r="G2" s="10"/>
      <c r="H2" s="10"/>
      <c r="I2" s="15"/>
    </row>
    <row r="3" spans="1:9" ht="33.75" customHeight="1" x14ac:dyDescent="0.2">
      <c r="A3" s="8">
        <v>1</v>
      </c>
      <c r="B3" s="8" t="s">
        <v>51</v>
      </c>
      <c r="C3" s="8"/>
      <c r="D3" s="17"/>
      <c r="E3" s="17"/>
      <c r="F3" s="18"/>
      <c r="G3" s="18"/>
      <c r="H3" s="10"/>
      <c r="I3" s="15"/>
    </row>
    <row r="4" spans="1:9" ht="18.75" customHeight="1" x14ac:dyDescent="0.2">
      <c r="A4" s="15"/>
      <c r="B4" s="19" t="s">
        <v>37</v>
      </c>
      <c r="C4" s="19" t="s">
        <v>39</v>
      </c>
      <c r="D4" s="20" t="s">
        <v>92</v>
      </c>
      <c r="E4" s="20" t="s">
        <v>98</v>
      </c>
      <c r="F4" s="21" t="s">
        <v>67</v>
      </c>
      <c r="G4" s="341" t="s">
        <v>95</v>
      </c>
      <c r="H4" s="342"/>
      <c r="I4" s="15"/>
    </row>
    <row r="5" spans="1:9" ht="18.75" customHeight="1" x14ac:dyDescent="0.2">
      <c r="A5" s="15"/>
      <c r="B5" s="20" t="s">
        <v>71</v>
      </c>
      <c r="C5" s="20" t="s">
        <v>72</v>
      </c>
      <c r="D5" s="296">
        <v>1150000</v>
      </c>
      <c r="E5" s="286">
        <v>1150000</v>
      </c>
      <c r="F5" s="115">
        <f>E5-D5</f>
        <v>0</v>
      </c>
      <c r="G5" s="343"/>
      <c r="H5" s="344"/>
      <c r="I5" s="15"/>
    </row>
    <row r="6" spans="1:9" ht="18.75" customHeight="1" x14ac:dyDescent="0.2">
      <c r="A6" s="23"/>
      <c r="B6" s="24" t="s">
        <v>32</v>
      </c>
      <c r="C6" s="25" t="s">
        <v>85</v>
      </c>
      <c r="D6" s="116">
        <v>360000</v>
      </c>
      <c r="E6" s="117">
        <v>366000</v>
      </c>
      <c r="F6" s="117">
        <f t="shared" ref="F6:F11" si="0">E6-D6</f>
        <v>6000</v>
      </c>
      <c r="G6" s="345" t="s">
        <v>100</v>
      </c>
      <c r="H6" s="346"/>
      <c r="I6" s="15"/>
    </row>
    <row r="7" spans="1:9" ht="18.75" customHeight="1" x14ac:dyDescent="0.2">
      <c r="A7" s="15"/>
      <c r="B7" s="24" t="s">
        <v>110</v>
      </c>
      <c r="C7" s="26" t="s">
        <v>86</v>
      </c>
      <c r="D7" s="118">
        <v>2400000</v>
      </c>
      <c r="E7" s="119">
        <v>2300000</v>
      </c>
      <c r="F7" s="119">
        <f t="shared" si="0"/>
        <v>-100000</v>
      </c>
      <c r="G7" s="326" t="s">
        <v>99</v>
      </c>
      <c r="H7" s="327"/>
      <c r="I7" s="15"/>
    </row>
    <row r="8" spans="1:9" ht="18.75" customHeight="1" x14ac:dyDescent="0.2">
      <c r="A8" s="23"/>
      <c r="B8" s="24" t="s">
        <v>40</v>
      </c>
      <c r="C8" s="26"/>
      <c r="D8" s="118"/>
      <c r="E8" s="119"/>
      <c r="F8" s="119">
        <f t="shared" si="0"/>
        <v>0</v>
      </c>
      <c r="G8" s="326"/>
      <c r="H8" s="327"/>
      <c r="I8" s="15"/>
    </row>
    <row r="9" spans="1:9" ht="18.75" customHeight="1" x14ac:dyDescent="0.2">
      <c r="A9" s="15"/>
      <c r="B9" s="24" t="s">
        <v>33</v>
      </c>
      <c r="C9" s="26"/>
      <c r="D9" s="118"/>
      <c r="E9" s="119"/>
      <c r="F9" s="119">
        <f t="shared" si="0"/>
        <v>0</v>
      </c>
      <c r="G9" s="326"/>
      <c r="H9" s="327"/>
      <c r="I9" s="15"/>
    </row>
    <row r="10" spans="1:9" ht="18.75" customHeight="1" x14ac:dyDescent="0.2">
      <c r="A10" s="23"/>
      <c r="B10" s="24" t="s">
        <v>34</v>
      </c>
      <c r="C10" s="26"/>
      <c r="D10" s="118"/>
      <c r="E10" s="119"/>
      <c r="F10" s="119">
        <f t="shared" si="0"/>
        <v>0</v>
      </c>
      <c r="G10" s="326"/>
      <c r="H10" s="327"/>
      <c r="I10" s="15"/>
    </row>
    <row r="11" spans="1:9" ht="18.75" customHeight="1" x14ac:dyDescent="0.2">
      <c r="A11" s="15"/>
      <c r="B11" s="24" t="s">
        <v>35</v>
      </c>
      <c r="C11" s="299" t="s">
        <v>148</v>
      </c>
      <c r="D11" s="120"/>
      <c r="E11" s="295"/>
      <c r="F11" s="121">
        <f t="shared" si="0"/>
        <v>0</v>
      </c>
      <c r="G11" s="328"/>
      <c r="H11" s="329"/>
      <c r="I11" s="15"/>
    </row>
    <row r="12" spans="1:9" ht="18.75" customHeight="1" x14ac:dyDescent="0.2">
      <c r="A12" s="15"/>
      <c r="B12" s="332" t="s">
        <v>73</v>
      </c>
      <c r="C12" s="332"/>
      <c r="D12" s="115">
        <f>SUM(D5:D11)</f>
        <v>3910000</v>
      </c>
      <c r="E12" s="115">
        <f>SUM(E5:E11)</f>
        <v>3816000</v>
      </c>
      <c r="F12" s="115">
        <f>SUM(F5:F11)</f>
        <v>-94000</v>
      </c>
      <c r="G12" s="347" t="s">
        <v>101</v>
      </c>
      <c r="H12" s="347"/>
      <c r="I12" s="27"/>
    </row>
    <row r="13" spans="1:9" ht="18.75" customHeight="1" x14ac:dyDescent="0.2">
      <c r="A13" s="23"/>
      <c r="B13" s="17"/>
      <c r="C13" s="17"/>
      <c r="D13" s="28"/>
      <c r="E13" s="27"/>
      <c r="F13" s="18"/>
      <c r="G13" s="18"/>
      <c r="H13" s="10"/>
      <c r="I13" s="27"/>
    </row>
    <row r="14" spans="1:9" ht="18.75" customHeight="1" x14ac:dyDescent="0.2">
      <c r="A14" s="8">
        <v>2</v>
      </c>
      <c r="B14" s="8" t="s">
        <v>119</v>
      </c>
      <c r="C14" s="8"/>
      <c r="D14" s="29"/>
      <c r="E14" s="23"/>
      <c r="F14" s="30"/>
      <c r="G14" s="30"/>
      <c r="H14" s="10"/>
      <c r="I14" s="15"/>
    </row>
    <row r="15" spans="1:9" ht="18.75" customHeight="1" x14ac:dyDescent="0.2">
      <c r="A15" s="23"/>
      <c r="B15" s="330" t="s">
        <v>76</v>
      </c>
      <c r="C15" s="331"/>
      <c r="D15" s="19" t="s">
        <v>92</v>
      </c>
      <c r="E15" s="22" t="s">
        <v>94</v>
      </c>
      <c r="F15" s="22" t="s">
        <v>67</v>
      </c>
      <c r="G15" s="314" t="s">
        <v>30</v>
      </c>
      <c r="H15" s="315"/>
    </row>
    <row r="16" spans="1:9" ht="18.75" customHeight="1" x14ac:dyDescent="0.2">
      <c r="A16" s="31">
        <v>1</v>
      </c>
      <c r="B16" s="333" t="s">
        <v>75</v>
      </c>
      <c r="C16" s="334"/>
      <c r="D16" s="122">
        <v>150000</v>
      </c>
      <c r="E16" s="123">
        <v>150000</v>
      </c>
      <c r="F16" s="123">
        <v>0</v>
      </c>
      <c r="G16" s="339" t="s">
        <v>87</v>
      </c>
      <c r="H16" s="340"/>
    </row>
    <row r="17" spans="1:9" ht="18.75" customHeight="1" x14ac:dyDescent="0.2">
      <c r="A17" s="31">
        <v>2</v>
      </c>
      <c r="B17" s="335" t="s">
        <v>74</v>
      </c>
      <c r="C17" s="336"/>
      <c r="D17" s="124">
        <v>0</v>
      </c>
      <c r="E17" s="125">
        <v>0</v>
      </c>
      <c r="F17" s="125">
        <f t="shared" ref="F17:F23" si="1">D17-E17</f>
        <v>0</v>
      </c>
      <c r="G17" s="337"/>
      <c r="H17" s="338"/>
    </row>
    <row r="18" spans="1:9" ht="18.75" customHeight="1" x14ac:dyDescent="0.2">
      <c r="A18" s="31">
        <v>3</v>
      </c>
      <c r="B18" s="335" t="s">
        <v>77</v>
      </c>
      <c r="C18" s="336"/>
      <c r="D18" s="124">
        <v>0</v>
      </c>
      <c r="E18" s="125">
        <v>0</v>
      </c>
      <c r="F18" s="125">
        <f t="shared" si="1"/>
        <v>0</v>
      </c>
      <c r="G18" s="337"/>
      <c r="H18" s="338"/>
    </row>
    <row r="19" spans="1:9" ht="18.75" customHeight="1" x14ac:dyDescent="0.2">
      <c r="A19" s="31">
        <v>4</v>
      </c>
      <c r="B19" s="335" t="s">
        <v>78</v>
      </c>
      <c r="C19" s="336"/>
      <c r="D19" s="124">
        <v>350000</v>
      </c>
      <c r="E19" s="125">
        <v>350000</v>
      </c>
      <c r="F19" s="125">
        <f t="shared" si="1"/>
        <v>0</v>
      </c>
      <c r="G19" s="337" t="s">
        <v>88</v>
      </c>
      <c r="H19" s="338"/>
    </row>
    <row r="20" spans="1:9" ht="18.75" customHeight="1" x14ac:dyDescent="0.2">
      <c r="A20" s="31">
        <v>5</v>
      </c>
      <c r="B20" s="335" t="s">
        <v>79</v>
      </c>
      <c r="C20" s="336"/>
      <c r="D20" s="124">
        <v>50000</v>
      </c>
      <c r="E20" s="125">
        <v>50000</v>
      </c>
      <c r="F20" s="125">
        <f t="shared" si="1"/>
        <v>0</v>
      </c>
      <c r="G20" s="337" t="s">
        <v>89</v>
      </c>
      <c r="H20" s="338"/>
    </row>
    <row r="21" spans="1:9" ht="18.75" customHeight="1" x14ac:dyDescent="0.2">
      <c r="A21" s="31">
        <v>6</v>
      </c>
      <c r="B21" s="335" t="s">
        <v>80</v>
      </c>
      <c r="C21" s="336"/>
      <c r="D21" s="124">
        <v>300000</v>
      </c>
      <c r="E21" s="125">
        <v>300000</v>
      </c>
      <c r="F21" s="125">
        <f t="shared" si="1"/>
        <v>0</v>
      </c>
      <c r="G21" s="337" t="s">
        <v>90</v>
      </c>
      <c r="H21" s="338"/>
    </row>
    <row r="22" spans="1:9" ht="18.75" customHeight="1" x14ac:dyDescent="0.2">
      <c r="A22" s="31">
        <v>7</v>
      </c>
      <c r="B22" s="335" t="s">
        <v>84</v>
      </c>
      <c r="C22" s="336"/>
      <c r="D22" s="124">
        <v>300000</v>
      </c>
      <c r="E22" s="125">
        <v>300000</v>
      </c>
      <c r="F22" s="125">
        <f t="shared" si="1"/>
        <v>0</v>
      </c>
      <c r="G22" s="337" t="s">
        <v>91</v>
      </c>
      <c r="H22" s="338"/>
    </row>
    <row r="23" spans="1:9" ht="18.75" customHeight="1" x14ac:dyDescent="0.2">
      <c r="A23" s="31">
        <v>8</v>
      </c>
      <c r="B23" s="335" t="s">
        <v>81</v>
      </c>
      <c r="C23" s="336"/>
      <c r="D23" s="126">
        <v>0</v>
      </c>
      <c r="E23" s="127">
        <v>0</v>
      </c>
      <c r="F23" s="127">
        <f t="shared" si="1"/>
        <v>0</v>
      </c>
      <c r="G23" s="337"/>
      <c r="H23" s="338"/>
    </row>
    <row r="24" spans="1:9" ht="18.75" customHeight="1" x14ac:dyDescent="0.2">
      <c r="A24" s="31">
        <v>9</v>
      </c>
      <c r="B24" s="348"/>
      <c r="C24" s="349"/>
      <c r="D24" s="128"/>
      <c r="E24" s="129"/>
      <c r="F24" s="129"/>
      <c r="G24" s="320"/>
      <c r="H24" s="321"/>
    </row>
    <row r="25" spans="1:9" ht="18.75" customHeight="1" x14ac:dyDescent="0.2">
      <c r="A25" s="23"/>
      <c r="B25" s="19"/>
      <c r="C25" s="32" t="s">
        <v>56</v>
      </c>
      <c r="D25" s="297">
        <f>SUM(D16:D24)</f>
        <v>1150000</v>
      </c>
      <c r="E25" s="288">
        <f>SUM(E16:E24)</f>
        <v>1150000</v>
      </c>
      <c r="F25" s="297">
        <f>SUM(F16:F24)</f>
        <v>0</v>
      </c>
      <c r="G25" s="312"/>
      <c r="H25" s="313"/>
    </row>
    <row r="26" spans="1:9" ht="18.75" customHeight="1" x14ac:dyDescent="0.2">
      <c r="A26" s="15"/>
      <c r="B26" s="15"/>
      <c r="C26" s="15"/>
      <c r="D26" s="15"/>
      <c r="E26" s="15"/>
      <c r="F26" s="33"/>
      <c r="G26" s="33"/>
      <c r="H26" s="10"/>
      <c r="I26" s="15"/>
    </row>
    <row r="27" spans="1:9" ht="18.75" customHeight="1" x14ac:dyDescent="0.2">
      <c r="A27" s="8">
        <v>3</v>
      </c>
      <c r="B27" s="8" t="s">
        <v>120</v>
      </c>
      <c r="C27" s="15"/>
      <c r="D27" s="15"/>
      <c r="E27" s="15"/>
      <c r="F27" s="33"/>
      <c r="G27" s="33"/>
      <c r="H27" s="10"/>
      <c r="I27" s="15"/>
    </row>
    <row r="28" spans="1:9" ht="18.75" customHeight="1" x14ac:dyDescent="0.2">
      <c r="A28" s="15"/>
      <c r="B28" s="330" t="s">
        <v>82</v>
      </c>
      <c r="C28" s="331"/>
      <c r="D28" s="19" t="s">
        <v>93</v>
      </c>
      <c r="E28" s="22" t="s">
        <v>94</v>
      </c>
      <c r="F28" s="22" t="s">
        <v>67</v>
      </c>
      <c r="G28" s="314" t="s">
        <v>30</v>
      </c>
      <c r="H28" s="315"/>
    </row>
    <row r="29" spans="1:9" ht="18.75" customHeight="1" x14ac:dyDescent="0.2">
      <c r="A29" s="34">
        <v>1</v>
      </c>
      <c r="B29" s="333" t="s">
        <v>143</v>
      </c>
      <c r="C29" s="334"/>
      <c r="D29" s="130">
        <v>1050000</v>
      </c>
      <c r="E29" s="130">
        <v>1050000</v>
      </c>
      <c r="F29" s="130">
        <f t="shared" ref="F29:F36" si="2">D29-E29</f>
        <v>0</v>
      </c>
      <c r="G29" s="316"/>
      <c r="H29" s="317"/>
    </row>
    <row r="30" spans="1:9" ht="18.75" customHeight="1" x14ac:dyDescent="0.2">
      <c r="A30" s="34">
        <v>2</v>
      </c>
      <c r="B30" s="335" t="s">
        <v>144</v>
      </c>
      <c r="C30" s="336"/>
      <c r="D30" s="119">
        <v>100000</v>
      </c>
      <c r="E30" s="119">
        <v>100000</v>
      </c>
      <c r="F30" s="119">
        <f t="shared" si="2"/>
        <v>0</v>
      </c>
      <c r="G30" s="318"/>
      <c r="H30" s="319"/>
    </row>
    <row r="31" spans="1:9" ht="18.75" customHeight="1" x14ac:dyDescent="0.2">
      <c r="A31" s="34">
        <v>3</v>
      </c>
      <c r="B31" s="335"/>
      <c r="C31" s="336"/>
      <c r="D31" s="119"/>
      <c r="E31" s="119"/>
      <c r="F31" s="119">
        <f t="shared" si="2"/>
        <v>0</v>
      </c>
      <c r="G31" s="318"/>
      <c r="H31" s="319"/>
    </row>
    <row r="32" spans="1:9" ht="18.75" customHeight="1" x14ac:dyDescent="0.2">
      <c r="A32" s="34">
        <v>4</v>
      </c>
      <c r="B32" s="335"/>
      <c r="C32" s="336"/>
      <c r="D32" s="119"/>
      <c r="E32" s="119"/>
      <c r="F32" s="119">
        <f t="shared" si="2"/>
        <v>0</v>
      </c>
      <c r="G32" s="318"/>
      <c r="H32" s="319"/>
    </row>
    <row r="33" spans="1:9" ht="18.75" customHeight="1" x14ac:dyDescent="0.2">
      <c r="A33" s="34">
        <v>5</v>
      </c>
      <c r="B33" s="335"/>
      <c r="C33" s="336"/>
      <c r="D33" s="119"/>
      <c r="E33" s="119"/>
      <c r="F33" s="119">
        <f t="shared" si="2"/>
        <v>0</v>
      </c>
      <c r="G33" s="318"/>
      <c r="H33" s="319"/>
    </row>
    <row r="34" spans="1:9" ht="18.75" customHeight="1" x14ac:dyDescent="0.2">
      <c r="A34" s="34">
        <v>6</v>
      </c>
      <c r="B34" s="335"/>
      <c r="C34" s="336"/>
      <c r="D34" s="119"/>
      <c r="E34" s="119"/>
      <c r="F34" s="119">
        <f t="shared" si="2"/>
        <v>0</v>
      </c>
      <c r="G34" s="318"/>
      <c r="H34" s="319"/>
    </row>
    <row r="35" spans="1:9" ht="18.75" customHeight="1" x14ac:dyDescent="0.2">
      <c r="A35" s="34">
        <v>7</v>
      </c>
      <c r="B35" s="335"/>
      <c r="C35" s="336"/>
      <c r="D35" s="119"/>
      <c r="E35" s="119"/>
      <c r="F35" s="119">
        <f t="shared" si="2"/>
        <v>0</v>
      </c>
      <c r="G35" s="318"/>
      <c r="H35" s="319"/>
    </row>
    <row r="36" spans="1:9" ht="18.75" customHeight="1" x14ac:dyDescent="0.2">
      <c r="A36" s="34">
        <v>8</v>
      </c>
      <c r="B36" s="348"/>
      <c r="C36" s="349"/>
      <c r="D36" s="121"/>
      <c r="E36" s="121"/>
      <c r="F36" s="121">
        <f t="shared" si="2"/>
        <v>0</v>
      </c>
      <c r="G36" s="322"/>
      <c r="H36" s="323"/>
    </row>
    <row r="37" spans="1:9" ht="18.75" customHeight="1" x14ac:dyDescent="0.2">
      <c r="A37" s="15"/>
      <c r="B37" s="332" t="s">
        <v>83</v>
      </c>
      <c r="C37" s="332"/>
      <c r="D37" s="298">
        <f>SUM(D29:D36)</f>
        <v>1150000</v>
      </c>
      <c r="E37" s="298">
        <f>SUM(E29:E36)</f>
        <v>1150000</v>
      </c>
      <c r="F37" s="298">
        <f>SUM(F29:F36)</f>
        <v>0</v>
      </c>
      <c r="G37" s="312"/>
      <c r="H37" s="313"/>
    </row>
    <row r="38" spans="1:9" ht="10.5" customHeight="1" x14ac:dyDescent="0.2">
      <c r="A38" s="15"/>
      <c r="B38" s="10"/>
      <c r="C38" s="15"/>
      <c r="D38" s="15"/>
      <c r="E38" s="15"/>
      <c r="F38" s="33"/>
      <c r="G38" s="33"/>
      <c r="H38" s="10"/>
      <c r="I38" s="15"/>
    </row>
    <row r="39" spans="1:9" ht="14.25" customHeight="1" x14ac:dyDescent="0.2">
      <c r="C39" s="37" t="s">
        <v>51</v>
      </c>
      <c r="D39" s="37"/>
      <c r="E39" s="37" t="s">
        <v>44</v>
      </c>
      <c r="F39" s="38"/>
      <c r="G39" s="38"/>
      <c r="H39" s="40" t="s">
        <v>102</v>
      </c>
    </row>
    <row r="40" spans="1:9" ht="18.75" customHeight="1" x14ac:dyDescent="0.2">
      <c r="C40" s="287">
        <f>E5+E11</f>
        <v>1150000</v>
      </c>
      <c r="D40" s="9" t="s">
        <v>96</v>
      </c>
      <c r="E40" s="289">
        <f>E25</f>
        <v>1150000</v>
      </c>
      <c r="F40" s="39" t="s">
        <v>97</v>
      </c>
      <c r="G40" s="39"/>
      <c r="H40" s="290">
        <f>C40-E40</f>
        <v>0</v>
      </c>
    </row>
    <row r="41" spans="1:9" ht="13.5" customHeight="1" x14ac:dyDescent="0.2">
      <c r="H41" s="40"/>
    </row>
    <row r="42" spans="1:9" ht="18.75" customHeight="1" x14ac:dyDescent="0.2">
      <c r="A42" s="324" t="s">
        <v>103</v>
      </c>
      <c r="B42" s="324"/>
      <c r="C42" s="324"/>
      <c r="D42" s="324"/>
      <c r="E42" s="324"/>
      <c r="F42" s="324"/>
      <c r="G42" s="324"/>
      <c r="H42" s="324"/>
      <c r="I42" s="324"/>
    </row>
    <row r="43" spans="1:9" ht="18.75" customHeight="1" x14ac:dyDescent="0.2">
      <c r="B43" s="325" t="s">
        <v>127</v>
      </c>
      <c r="C43" s="325"/>
      <c r="D43" s="325"/>
      <c r="E43" s="325"/>
      <c r="F43" s="325"/>
      <c r="G43" s="325"/>
      <c r="H43" s="325"/>
    </row>
    <row r="44" spans="1:9" ht="18.75" customHeight="1" x14ac:dyDescent="0.2">
      <c r="B44" s="325"/>
      <c r="C44" s="325"/>
      <c r="D44" s="325"/>
      <c r="E44" s="325"/>
      <c r="F44" s="325"/>
      <c r="G44" s="325"/>
      <c r="H44" s="325"/>
    </row>
    <row r="45" spans="1:9" ht="18.75" customHeight="1" x14ac:dyDescent="0.2">
      <c r="B45" s="325"/>
      <c r="C45" s="325"/>
      <c r="D45" s="325"/>
      <c r="E45" s="325"/>
      <c r="F45" s="325"/>
      <c r="G45" s="325"/>
      <c r="H45" s="325"/>
    </row>
    <row r="46" spans="1:9" ht="24.75" customHeight="1" x14ac:dyDescent="0.2">
      <c r="B46" s="112" t="s">
        <v>114</v>
      </c>
      <c r="C46" s="112" t="s">
        <v>115</v>
      </c>
      <c r="D46" s="112"/>
      <c r="E46" s="112"/>
      <c r="F46" s="113" t="s">
        <v>116</v>
      </c>
      <c r="G46" s="113"/>
      <c r="H46" s="114" t="s">
        <v>117</v>
      </c>
    </row>
    <row r="47" spans="1:9" ht="16.5" customHeight="1" x14ac:dyDescent="0.2">
      <c r="B47" s="113" t="s">
        <v>118</v>
      </c>
      <c r="C47" s="112" t="s">
        <v>115</v>
      </c>
      <c r="D47" s="112"/>
      <c r="E47" s="112"/>
      <c r="F47" s="113" t="s">
        <v>116</v>
      </c>
      <c r="G47" s="113"/>
      <c r="H47" s="114" t="s">
        <v>117</v>
      </c>
    </row>
    <row r="48" spans="1:9" ht="17.25" customHeight="1" x14ac:dyDescent="0.2"/>
    <row r="49" ht="24.75" customHeight="1" x14ac:dyDescent="0.2"/>
    <row r="50" ht="24.75" customHeight="1" x14ac:dyDescent="0.2"/>
    <row r="51" ht="24.75" customHeight="1" x14ac:dyDescent="0.2"/>
    <row r="52" ht="24.75" customHeight="1" x14ac:dyDescent="0.2"/>
  </sheetData>
  <mergeCells count="53">
    <mergeCell ref="B19:C19"/>
    <mergeCell ref="B20:C20"/>
    <mergeCell ref="B18:C18"/>
    <mergeCell ref="B35:C35"/>
    <mergeCell ref="B36:C36"/>
    <mergeCell ref="B31:C31"/>
    <mergeCell ref="B33:C33"/>
    <mergeCell ref="B30:C30"/>
    <mergeCell ref="B21:C21"/>
    <mergeCell ref="B24:C24"/>
    <mergeCell ref="B23:C23"/>
    <mergeCell ref="B34:C34"/>
    <mergeCell ref="B22:C22"/>
    <mergeCell ref="G4:H4"/>
    <mergeCell ref="G5:H5"/>
    <mergeCell ref="G6:H6"/>
    <mergeCell ref="G7:H7"/>
    <mergeCell ref="G12:H12"/>
    <mergeCell ref="G15:H15"/>
    <mergeCell ref="G16:H16"/>
    <mergeCell ref="G17:H17"/>
    <mergeCell ref="G18:H18"/>
    <mergeCell ref="B12:C12"/>
    <mergeCell ref="B15:C15"/>
    <mergeCell ref="B16:C16"/>
    <mergeCell ref="B17:C17"/>
    <mergeCell ref="A42:I42"/>
    <mergeCell ref="B43:H45"/>
    <mergeCell ref="G8:H8"/>
    <mergeCell ref="G9:H9"/>
    <mergeCell ref="G10:H10"/>
    <mergeCell ref="G11:H11"/>
    <mergeCell ref="B28:C28"/>
    <mergeCell ref="B37:C37"/>
    <mergeCell ref="B29:C29"/>
    <mergeCell ref="B32:C32"/>
    <mergeCell ref="G32:H32"/>
    <mergeCell ref="G19:H19"/>
    <mergeCell ref="G20:H20"/>
    <mergeCell ref="G21:H21"/>
    <mergeCell ref="G22:H22"/>
    <mergeCell ref="G23:H23"/>
    <mergeCell ref="G24:H24"/>
    <mergeCell ref="G33:H33"/>
    <mergeCell ref="G34:H34"/>
    <mergeCell ref="G35:H35"/>
    <mergeCell ref="G36:H36"/>
    <mergeCell ref="G37:H37"/>
    <mergeCell ref="G25:H25"/>
    <mergeCell ref="G28:H28"/>
    <mergeCell ref="G29:H29"/>
    <mergeCell ref="G30:H30"/>
    <mergeCell ref="G31:H31"/>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topLeftCell="A31" zoomScale="150" zoomScaleNormal="150" zoomScaleSheetLayoutView="150" workbookViewId="0">
      <selection activeCell="C38" sqref="C38"/>
    </sheetView>
  </sheetViews>
  <sheetFormatPr defaultColWidth="8.77734375" defaultRowHeight="13.2" x14ac:dyDescent="0.2"/>
  <cols>
    <col min="1" max="1" width="2.77734375" style="16" customWidth="1"/>
    <col min="2" max="2" width="7.6640625" style="16" customWidth="1"/>
    <col min="3" max="3" width="17.21875" style="16" customWidth="1"/>
    <col min="4" max="5" width="11.44140625" style="16" customWidth="1"/>
    <col min="6" max="7" width="11.44140625" style="35" customWidth="1"/>
    <col min="8" max="8" width="18.21875" style="36" customWidth="1"/>
    <col min="9" max="9" width="1.88671875" style="16" customWidth="1"/>
    <col min="10" max="16384" width="8.77734375" style="16"/>
  </cols>
  <sheetData>
    <row r="1" spans="1:9" ht="25.5" customHeight="1" x14ac:dyDescent="0.2">
      <c r="A1" s="10"/>
      <c r="B1" s="11" t="s">
        <v>129</v>
      </c>
      <c r="C1" s="11"/>
      <c r="D1" s="12"/>
      <c r="E1" s="13"/>
      <c r="F1" s="13"/>
      <c r="G1" s="13"/>
      <c r="H1" s="14" t="s">
        <v>125</v>
      </c>
      <c r="I1" s="15"/>
    </row>
    <row r="2" spans="1:9" ht="18.75" customHeight="1" x14ac:dyDescent="0.2">
      <c r="A2" s="10"/>
      <c r="B2" s="10"/>
      <c r="C2" s="10"/>
      <c r="D2" s="10"/>
      <c r="E2" s="10"/>
      <c r="F2" s="10"/>
      <c r="G2" s="10"/>
      <c r="H2" s="10"/>
      <c r="I2" s="15"/>
    </row>
    <row r="3" spans="1:9" ht="33.75" customHeight="1" x14ac:dyDescent="0.2">
      <c r="A3" s="8">
        <v>1</v>
      </c>
      <c r="B3" s="8" t="s">
        <v>51</v>
      </c>
      <c r="C3" s="8"/>
      <c r="D3" s="17"/>
      <c r="E3" s="17"/>
      <c r="F3" s="18"/>
      <c r="G3" s="18"/>
      <c r="H3" s="10"/>
      <c r="I3" s="15"/>
    </row>
    <row r="4" spans="1:9" ht="18.75" customHeight="1" x14ac:dyDescent="0.2">
      <c r="A4" s="15"/>
      <c r="B4" s="19" t="s">
        <v>37</v>
      </c>
      <c r="C4" s="19" t="s">
        <v>39</v>
      </c>
      <c r="D4" s="20" t="s">
        <v>92</v>
      </c>
      <c r="E4" s="20" t="s">
        <v>124</v>
      </c>
      <c r="F4" s="21" t="s">
        <v>67</v>
      </c>
      <c r="G4" s="341" t="s">
        <v>95</v>
      </c>
      <c r="H4" s="342"/>
      <c r="I4" s="15"/>
    </row>
    <row r="5" spans="1:9" ht="18.75" customHeight="1" x14ac:dyDescent="0.2">
      <c r="A5" s="15"/>
      <c r="B5" s="20" t="s">
        <v>71</v>
      </c>
      <c r="C5" s="20" t="s">
        <v>72</v>
      </c>
      <c r="D5" s="296"/>
      <c r="E5" s="286"/>
      <c r="F5" s="115">
        <f>E5-D5</f>
        <v>0</v>
      </c>
      <c r="G5" s="343"/>
      <c r="H5" s="344"/>
      <c r="I5" s="15"/>
    </row>
    <row r="6" spans="1:9" ht="18.75" customHeight="1" x14ac:dyDescent="0.2">
      <c r="A6" s="23"/>
      <c r="B6" s="24" t="s">
        <v>32</v>
      </c>
      <c r="C6" s="25"/>
      <c r="D6" s="116"/>
      <c r="E6" s="117"/>
      <c r="F6" s="117">
        <f t="shared" ref="F6:F11" si="0">E6-D6</f>
        <v>0</v>
      </c>
      <c r="G6" s="345"/>
      <c r="H6" s="346"/>
      <c r="I6" s="15"/>
    </row>
    <row r="7" spans="1:9" ht="18.75" customHeight="1" x14ac:dyDescent="0.2">
      <c r="A7" s="15"/>
      <c r="B7" s="24" t="s">
        <v>69</v>
      </c>
      <c r="C7" s="26"/>
      <c r="D7" s="118"/>
      <c r="E7" s="119"/>
      <c r="F7" s="119">
        <f t="shared" si="0"/>
        <v>0</v>
      </c>
      <c r="G7" s="326"/>
      <c r="H7" s="327"/>
      <c r="I7" s="15"/>
    </row>
    <row r="8" spans="1:9" ht="18.75" customHeight="1" x14ac:dyDescent="0.2">
      <c r="A8" s="23"/>
      <c r="B8" s="24" t="s">
        <v>40</v>
      </c>
      <c r="C8" s="26"/>
      <c r="D8" s="118"/>
      <c r="E8" s="119"/>
      <c r="F8" s="119">
        <f t="shared" si="0"/>
        <v>0</v>
      </c>
      <c r="G8" s="326"/>
      <c r="H8" s="327"/>
      <c r="I8" s="15"/>
    </row>
    <row r="9" spans="1:9" ht="18.75" customHeight="1" x14ac:dyDescent="0.2">
      <c r="A9" s="15"/>
      <c r="B9" s="24" t="s">
        <v>33</v>
      </c>
      <c r="C9" s="26"/>
      <c r="D9" s="118"/>
      <c r="E9" s="119"/>
      <c r="F9" s="119">
        <f t="shared" si="0"/>
        <v>0</v>
      </c>
      <c r="G9" s="326"/>
      <c r="H9" s="327"/>
      <c r="I9" s="15"/>
    </row>
    <row r="10" spans="1:9" ht="18.75" customHeight="1" x14ac:dyDescent="0.2">
      <c r="A10" s="23"/>
      <c r="B10" s="24" t="s">
        <v>34</v>
      </c>
      <c r="C10" s="26"/>
      <c r="D10" s="118"/>
      <c r="E10" s="119"/>
      <c r="F10" s="119">
        <f t="shared" si="0"/>
        <v>0</v>
      </c>
      <c r="G10" s="326"/>
      <c r="H10" s="327"/>
      <c r="I10" s="15"/>
    </row>
    <row r="11" spans="1:9" ht="18.75" customHeight="1" x14ac:dyDescent="0.2">
      <c r="A11" s="15"/>
      <c r="B11" s="24" t="s">
        <v>35</v>
      </c>
      <c r="C11" s="299" t="s">
        <v>210</v>
      </c>
      <c r="D11" s="120"/>
      <c r="E11" s="295"/>
      <c r="F11" s="121">
        <f t="shared" si="0"/>
        <v>0</v>
      </c>
      <c r="G11" s="328"/>
      <c r="H11" s="329"/>
      <c r="I11" s="15"/>
    </row>
    <row r="12" spans="1:9" ht="18.75" customHeight="1" x14ac:dyDescent="0.2">
      <c r="A12" s="15"/>
      <c r="B12" s="332" t="s">
        <v>73</v>
      </c>
      <c r="C12" s="332"/>
      <c r="D12" s="115">
        <f>SUM(D5:D11)</f>
        <v>0</v>
      </c>
      <c r="E12" s="115">
        <f>SUM(E5:E11)</f>
        <v>0</v>
      </c>
      <c r="F12" s="115">
        <f>SUM(F5:F11)</f>
        <v>0</v>
      </c>
      <c r="G12" s="347"/>
      <c r="H12" s="347"/>
      <c r="I12" s="27"/>
    </row>
    <row r="13" spans="1:9" ht="18.75" customHeight="1" x14ac:dyDescent="0.2">
      <c r="A13" s="23"/>
      <c r="B13" s="17"/>
      <c r="C13" s="17"/>
      <c r="D13" s="28"/>
      <c r="E13" s="27"/>
      <c r="F13" s="18"/>
      <c r="G13" s="18"/>
      <c r="H13" s="10"/>
      <c r="I13" s="27"/>
    </row>
    <row r="14" spans="1:9" ht="18.75" customHeight="1" x14ac:dyDescent="0.2">
      <c r="A14" s="8">
        <v>2</v>
      </c>
      <c r="B14" s="8" t="s">
        <v>119</v>
      </c>
      <c r="C14" s="8"/>
      <c r="D14" s="29"/>
      <c r="E14" s="23"/>
      <c r="F14" s="30"/>
      <c r="G14" s="30"/>
      <c r="H14" s="10"/>
      <c r="I14" s="15"/>
    </row>
    <row r="15" spans="1:9" ht="18.75" customHeight="1" x14ac:dyDescent="0.2">
      <c r="A15" s="23"/>
      <c r="B15" s="330" t="s">
        <v>76</v>
      </c>
      <c r="C15" s="331"/>
      <c r="D15" s="19" t="s">
        <v>92</v>
      </c>
      <c r="E15" s="22" t="s">
        <v>94</v>
      </c>
      <c r="F15" s="22" t="s">
        <v>67</v>
      </c>
      <c r="G15" s="314" t="s">
        <v>30</v>
      </c>
      <c r="H15" s="315"/>
    </row>
    <row r="16" spans="1:9" ht="18.75" customHeight="1" x14ac:dyDescent="0.2">
      <c r="A16" s="31">
        <v>1</v>
      </c>
      <c r="B16" s="333" t="s">
        <v>75</v>
      </c>
      <c r="C16" s="334"/>
      <c r="D16" s="122"/>
      <c r="E16" s="123">
        <f>'4 事業別決算書'!N42</f>
        <v>0</v>
      </c>
      <c r="F16" s="123">
        <f t="shared" ref="F16:F22" si="1">D16-E16</f>
        <v>0</v>
      </c>
      <c r="G16" s="339"/>
      <c r="H16" s="340"/>
    </row>
    <row r="17" spans="1:9" ht="18.75" customHeight="1" x14ac:dyDescent="0.2">
      <c r="A17" s="31">
        <v>2</v>
      </c>
      <c r="B17" s="335" t="s">
        <v>74</v>
      </c>
      <c r="C17" s="336"/>
      <c r="D17" s="124"/>
      <c r="E17" s="125">
        <f>'4 事業別決算書'!N51</f>
        <v>0</v>
      </c>
      <c r="F17" s="125">
        <f t="shared" si="1"/>
        <v>0</v>
      </c>
      <c r="G17" s="337"/>
      <c r="H17" s="338"/>
    </row>
    <row r="18" spans="1:9" ht="18.75" customHeight="1" x14ac:dyDescent="0.2">
      <c r="A18" s="31">
        <v>3</v>
      </c>
      <c r="B18" s="335" t="s">
        <v>77</v>
      </c>
      <c r="C18" s="336"/>
      <c r="D18" s="124"/>
      <c r="E18" s="125">
        <f>'4 事業別決算書'!N72</f>
        <v>0</v>
      </c>
      <c r="F18" s="125">
        <f t="shared" si="1"/>
        <v>0</v>
      </c>
      <c r="G18" s="337"/>
      <c r="H18" s="338"/>
    </row>
    <row r="19" spans="1:9" ht="18.75" customHeight="1" x14ac:dyDescent="0.2">
      <c r="A19" s="31">
        <v>4</v>
      </c>
      <c r="B19" s="335" t="s">
        <v>78</v>
      </c>
      <c r="C19" s="336"/>
      <c r="D19" s="124"/>
      <c r="E19" s="125">
        <f>'4 事業別決算書'!N88</f>
        <v>0</v>
      </c>
      <c r="F19" s="125">
        <f t="shared" si="1"/>
        <v>0</v>
      </c>
      <c r="G19" s="337"/>
      <c r="H19" s="338"/>
    </row>
    <row r="20" spans="1:9" ht="18.75" customHeight="1" x14ac:dyDescent="0.2">
      <c r="A20" s="31">
        <v>5</v>
      </c>
      <c r="B20" s="335" t="s">
        <v>79</v>
      </c>
      <c r="C20" s="336"/>
      <c r="D20" s="124"/>
      <c r="E20" s="125">
        <f>'4 事業別決算書'!N98</f>
        <v>0</v>
      </c>
      <c r="F20" s="125">
        <f t="shared" si="1"/>
        <v>0</v>
      </c>
      <c r="G20" s="337"/>
      <c r="H20" s="338"/>
    </row>
    <row r="21" spans="1:9" ht="18.75" customHeight="1" x14ac:dyDescent="0.2">
      <c r="A21" s="31">
        <v>6</v>
      </c>
      <c r="B21" s="335" t="s">
        <v>80</v>
      </c>
      <c r="C21" s="336"/>
      <c r="D21" s="124"/>
      <c r="E21" s="125">
        <f>'4 事業別決算書'!N105</f>
        <v>0</v>
      </c>
      <c r="F21" s="125">
        <f t="shared" si="1"/>
        <v>0</v>
      </c>
      <c r="G21" s="337"/>
      <c r="H21" s="338"/>
    </row>
    <row r="22" spans="1:9" ht="18.75" customHeight="1" x14ac:dyDescent="0.2">
      <c r="A22" s="31">
        <v>7</v>
      </c>
      <c r="B22" s="335" t="s">
        <v>84</v>
      </c>
      <c r="C22" s="336"/>
      <c r="D22" s="124"/>
      <c r="E22" s="125">
        <f>'4 事業別決算書'!N112</f>
        <v>0</v>
      </c>
      <c r="F22" s="125">
        <f t="shared" si="1"/>
        <v>0</v>
      </c>
      <c r="G22" s="337"/>
      <c r="H22" s="338"/>
    </row>
    <row r="23" spans="1:9" ht="18.75" customHeight="1" x14ac:dyDescent="0.2">
      <c r="A23" s="23"/>
      <c r="B23" s="19"/>
      <c r="C23" s="32" t="s">
        <v>56</v>
      </c>
      <c r="D23" s="297">
        <f>SUM(D16:D22)</f>
        <v>0</v>
      </c>
      <c r="E23" s="288">
        <f>SUM(E16:E22)</f>
        <v>0</v>
      </c>
      <c r="F23" s="297">
        <f>SUM(F16:F22)</f>
        <v>0</v>
      </c>
      <c r="G23" s="312"/>
      <c r="H23" s="313"/>
    </row>
    <row r="24" spans="1:9" ht="18.75" customHeight="1" x14ac:dyDescent="0.2">
      <c r="A24" s="15"/>
      <c r="B24" s="15"/>
      <c r="C24" s="15"/>
      <c r="D24" s="15"/>
      <c r="E24" s="15"/>
      <c r="F24" s="33"/>
      <c r="G24" s="33"/>
      <c r="H24" s="10"/>
      <c r="I24" s="15"/>
    </row>
    <row r="25" spans="1:9" ht="18.75" customHeight="1" x14ac:dyDescent="0.2">
      <c r="A25" s="8">
        <v>3</v>
      </c>
      <c r="B25" s="8" t="s">
        <v>120</v>
      </c>
      <c r="C25" s="15"/>
      <c r="D25" s="15"/>
      <c r="E25" s="15"/>
      <c r="F25" s="33"/>
      <c r="G25" s="33"/>
      <c r="H25" s="10"/>
      <c r="I25" s="15"/>
    </row>
    <row r="26" spans="1:9" ht="18.75" customHeight="1" x14ac:dyDescent="0.2">
      <c r="A26" s="15"/>
      <c r="B26" s="330" t="s">
        <v>82</v>
      </c>
      <c r="C26" s="331"/>
      <c r="D26" s="19" t="s">
        <v>92</v>
      </c>
      <c r="E26" s="22" t="s">
        <v>94</v>
      </c>
      <c r="F26" s="22" t="s">
        <v>67</v>
      </c>
      <c r="G26" s="314" t="s">
        <v>30</v>
      </c>
      <c r="H26" s="315"/>
    </row>
    <row r="27" spans="1:9" ht="18.75" customHeight="1" x14ac:dyDescent="0.2">
      <c r="A27" s="34">
        <v>1</v>
      </c>
      <c r="B27" s="333"/>
      <c r="C27" s="334"/>
      <c r="D27" s="130"/>
      <c r="E27" s="130"/>
      <c r="F27" s="130">
        <f t="shared" ref="F27:F34" si="2">D27-E27</f>
        <v>0</v>
      </c>
      <c r="G27" s="316"/>
      <c r="H27" s="317"/>
    </row>
    <row r="28" spans="1:9" ht="18.75" customHeight="1" x14ac:dyDescent="0.2">
      <c r="A28" s="34">
        <v>2</v>
      </c>
      <c r="B28" s="335"/>
      <c r="C28" s="336"/>
      <c r="D28" s="119"/>
      <c r="E28" s="119"/>
      <c r="F28" s="119">
        <f t="shared" si="2"/>
        <v>0</v>
      </c>
      <c r="G28" s="318"/>
      <c r="H28" s="319"/>
    </row>
    <row r="29" spans="1:9" ht="18.75" customHeight="1" x14ac:dyDescent="0.2">
      <c r="A29" s="34">
        <v>3</v>
      </c>
      <c r="B29" s="335"/>
      <c r="C29" s="336"/>
      <c r="D29" s="119"/>
      <c r="E29" s="119"/>
      <c r="F29" s="119">
        <f t="shared" si="2"/>
        <v>0</v>
      </c>
      <c r="G29" s="318"/>
      <c r="H29" s="319"/>
    </row>
    <row r="30" spans="1:9" ht="18.75" customHeight="1" x14ac:dyDescent="0.2">
      <c r="A30" s="34">
        <v>4</v>
      </c>
      <c r="B30" s="335"/>
      <c r="C30" s="336"/>
      <c r="D30" s="119"/>
      <c r="E30" s="119"/>
      <c r="F30" s="119">
        <f t="shared" si="2"/>
        <v>0</v>
      </c>
      <c r="G30" s="318"/>
      <c r="H30" s="319"/>
    </row>
    <row r="31" spans="1:9" ht="18.75" customHeight="1" x14ac:dyDescent="0.2">
      <c r="A31" s="34">
        <v>5</v>
      </c>
      <c r="B31" s="335"/>
      <c r="C31" s="336"/>
      <c r="D31" s="119"/>
      <c r="E31" s="119"/>
      <c r="F31" s="119">
        <f t="shared" si="2"/>
        <v>0</v>
      </c>
      <c r="G31" s="318"/>
      <c r="H31" s="319"/>
    </row>
    <row r="32" spans="1:9" ht="18.75" customHeight="1" x14ac:dyDescent="0.2">
      <c r="A32" s="34">
        <v>6</v>
      </c>
      <c r="B32" s="335"/>
      <c r="C32" s="336"/>
      <c r="D32" s="119"/>
      <c r="E32" s="119"/>
      <c r="F32" s="119">
        <f t="shared" si="2"/>
        <v>0</v>
      </c>
      <c r="G32" s="318"/>
      <c r="H32" s="319"/>
    </row>
    <row r="33" spans="1:9" ht="18.75" customHeight="1" x14ac:dyDescent="0.2">
      <c r="A33" s="34">
        <v>7</v>
      </c>
      <c r="B33" s="335"/>
      <c r="C33" s="336"/>
      <c r="D33" s="119"/>
      <c r="E33" s="119"/>
      <c r="F33" s="119">
        <f t="shared" si="2"/>
        <v>0</v>
      </c>
      <c r="G33" s="318"/>
      <c r="H33" s="319"/>
    </row>
    <row r="34" spans="1:9" ht="18.75" customHeight="1" x14ac:dyDescent="0.2">
      <c r="A34" s="34">
        <v>8</v>
      </c>
      <c r="B34" s="348"/>
      <c r="C34" s="349"/>
      <c r="D34" s="121"/>
      <c r="E34" s="121"/>
      <c r="F34" s="121">
        <f t="shared" si="2"/>
        <v>0</v>
      </c>
      <c r="G34" s="322"/>
      <c r="H34" s="323"/>
    </row>
    <row r="35" spans="1:9" ht="18.75" customHeight="1" x14ac:dyDescent="0.2">
      <c r="A35" s="15"/>
      <c r="B35" s="332" t="s">
        <v>83</v>
      </c>
      <c r="C35" s="332"/>
      <c r="D35" s="298">
        <f>SUM(D27:D34)</f>
        <v>0</v>
      </c>
      <c r="E35" s="298">
        <f>SUM(E27:E34)</f>
        <v>0</v>
      </c>
      <c r="F35" s="298">
        <f>SUM(F27:F34)</f>
        <v>0</v>
      </c>
      <c r="G35" s="312"/>
      <c r="H35" s="313"/>
    </row>
    <row r="36" spans="1:9" ht="10.5" customHeight="1" x14ac:dyDescent="0.2">
      <c r="A36" s="15"/>
      <c r="B36" s="10"/>
      <c r="C36" s="15"/>
      <c r="D36" s="15"/>
      <c r="E36" s="15"/>
      <c r="F36" s="33"/>
      <c r="G36" s="33"/>
      <c r="H36" s="10"/>
      <c r="I36" s="15"/>
    </row>
    <row r="37" spans="1:9" ht="14.25" customHeight="1" x14ac:dyDescent="0.2">
      <c r="C37" s="37" t="s">
        <v>213</v>
      </c>
      <c r="D37" s="37"/>
      <c r="E37" s="37" t="s">
        <v>44</v>
      </c>
      <c r="F37" s="38"/>
      <c r="G37" s="38"/>
      <c r="H37" s="40" t="s">
        <v>102</v>
      </c>
    </row>
    <row r="38" spans="1:9" ht="18.75" customHeight="1" x14ac:dyDescent="0.2">
      <c r="C38" s="287">
        <f>E5+E11</f>
        <v>0</v>
      </c>
      <c r="D38" s="9" t="s">
        <v>96</v>
      </c>
      <c r="E38" s="289">
        <f>E23</f>
        <v>0</v>
      </c>
      <c r="F38" s="39" t="s">
        <v>97</v>
      </c>
      <c r="G38" s="39"/>
      <c r="H38" s="290">
        <f>C38-E38</f>
        <v>0</v>
      </c>
    </row>
    <row r="39" spans="1:9" ht="13.5" customHeight="1" x14ac:dyDescent="0.2">
      <c r="E39" s="350" t="str">
        <f>IF(E23=E35,"","支出額が間違っています")</f>
        <v/>
      </c>
      <c r="F39" s="350"/>
      <c r="G39" s="350"/>
      <c r="H39" s="40"/>
    </row>
    <row r="40" spans="1:9" ht="18.75" customHeight="1" x14ac:dyDescent="0.2">
      <c r="A40" s="324" t="s">
        <v>103</v>
      </c>
      <c r="B40" s="324"/>
      <c r="C40" s="324"/>
      <c r="D40" s="324"/>
      <c r="E40" s="324"/>
      <c r="F40" s="324"/>
      <c r="G40" s="324"/>
      <c r="H40" s="324"/>
      <c r="I40" s="324"/>
    </row>
    <row r="41" spans="1:9" ht="18.75" customHeight="1" x14ac:dyDescent="0.2">
      <c r="B41" s="325" t="s">
        <v>145</v>
      </c>
      <c r="C41" s="325"/>
      <c r="D41" s="325"/>
      <c r="E41" s="325"/>
      <c r="F41" s="325"/>
      <c r="G41" s="325"/>
      <c r="H41" s="325"/>
    </row>
    <row r="42" spans="1:9" ht="18.75" customHeight="1" x14ac:dyDescent="0.2">
      <c r="B42" s="325"/>
      <c r="C42" s="325"/>
      <c r="D42" s="325"/>
      <c r="E42" s="325"/>
      <c r="F42" s="325"/>
      <c r="G42" s="325"/>
      <c r="H42" s="325"/>
    </row>
    <row r="43" spans="1:9" ht="18.75" customHeight="1" x14ac:dyDescent="0.2">
      <c r="B43" s="325"/>
      <c r="C43" s="325"/>
      <c r="D43" s="325"/>
      <c r="E43" s="325"/>
      <c r="F43" s="325"/>
      <c r="G43" s="325"/>
      <c r="H43" s="325"/>
    </row>
    <row r="44" spans="1:9" ht="24.75" customHeight="1" x14ac:dyDescent="0.2">
      <c r="B44" s="112" t="s">
        <v>114</v>
      </c>
      <c r="C44" s="112" t="s">
        <v>115</v>
      </c>
      <c r="D44" s="112"/>
      <c r="E44" s="112"/>
      <c r="F44" s="113" t="s">
        <v>116</v>
      </c>
      <c r="G44" s="113"/>
      <c r="H44" s="114" t="s">
        <v>117</v>
      </c>
    </row>
    <row r="45" spans="1:9" ht="16.5" customHeight="1" x14ac:dyDescent="0.2">
      <c r="B45" s="113" t="s">
        <v>118</v>
      </c>
      <c r="C45" s="112" t="s">
        <v>115</v>
      </c>
      <c r="D45" s="112"/>
      <c r="E45" s="112"/>
      <c r="F45" s="113" t="s">
        <v>116</v>
      </c>
      <c r="G45" s="113"/>
      <c r="H45" s="114" t="s">
        <v>117</v>
      </c>
    </row>
    <row r="46" spans="1:9" ht="17.25" customHeight="1" x14ac:dyDescent="0.2"/>
    <row r="47" spans="1:9" ht="24.75" customHeight="1" x14ac:dyDescent="0.2"/>
    <row r="48" spans="1:9" ht="24.75" customHeight="1" x14ac:dyDescent="0.2"/>
    <row r="49" ht="24.75" customHeight="1" x14ac:dyDescent="0.2"/>
    <row r="50" ht="24.75" customHeight="1" x14ac:dyDescent="0.2"/>
  </sheetData>
  <mergeCells count="50">
    <mergeCell ref="G4:H4"/>
    <mergeCell ref="G5:H5"/>
    <mergeCell ref="G6:H6"/>
    <mergeCell ref="G7:H7"/>
    <mergeCell ref="G8:H8"/>
    <mergeCell ref="G9:H9"/>
    <mergeCell ref="G10:H10"/>
    <mergeCell ref="G11:H11"/>
    <mergeCell ref="B12:C12"/>
    <mergeCell ref="G12:H12"/>
    <mergeCell ref="B15:C15"/>
    <mergeCell ref="G15:H15"/>
    <mergeCell ref="B16:C16"/>
    <mergeCell ref="G16:H16"/>
    <mergeCell ref="B17:C17"/>
    <mergeCell ref="G17:H17"/>
    <mergeCell ref="B18:C18"/>
    <mergeCell ref="G18:H18"/>
    <mergeCell ref="B19:C19"/>
    <mergeCell ref="G19:H19"/>
    <mergeCell ref="B20:C20"/>
    <mergeCell ref="G20:H20"/>
    <mergeCell ref="G23:H23"/>
    <mergeCell ref="B26:C26"/>
    <mergeCell ref="G26:H26"/>
    <mergeCell ref="B21:C21"/>
    <mergeCell ref="G21:H21"/>
    <mergeCell ref="B22:C22"/>
    <mergeCell ref="G22:H22"/>
    <mergeCell ref="B27:C27"/>
    <mergeCell ref="G27:H27"/>
    <mergeCell ref="B28:C28"/>
    <mergeCell ref="G28:H28"/>
    <mergeCell ref="B29:C29"/>
    <mergeCell ref="G29:H29"/>
    <mergeCell ref="B30:C30"/>
    <mergeCell ref="G30:H30"/>
    <mergeCell ref="B31:C31"/>
    <mergeCell ref="G31:H31"/>
    <mergeCell ref="B35:C35"/>
    <mergeCell ref="G35:H35"/>
    <mergeCell ref="A40:I40"/>
    <mergeCell ref="B41:H43"/>
    <mergeCell ref="B32:C32"/>
    <mergeCell ref="G32:H32"/>
    <mergeCell ref="B33:C33"/>
    <mergeCell ref="G33:H33"/>
    <mergeCell ref="B34:C34"/>
    <mergeCell ref="G34:H34"/>
    <mergeCell ref="E39:G39"/>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129"/>
  <sheetViews>
    <sheetView topLeftCell="A4" zoomScaleNormal="100" zoomScaleSheetLayoutView="125" workbookViewId="0">
      <selection activeCell="B1" sqref="B1:C1"/>
    </sheetView>
  </sheetViews>
  <sheetFormatPr defaultColWidth="8.77734375" defaultRowHeight="13.2" x14ac:dyDescent="0.2"/>
  <cols>
    <col min="1" max="1" width="2.77734375" style="16" customWidth="1"/>
    <col min="2" max="2" width="6.6640625" style="16" customWidth="1"/>
    <col min="3" max="3" width="20.88671875" style="16" customWidth="1"/>
    <col min="4" max="4" width="4.6640625" style="9" customWidth="1"/>
    <col min="5" max="5" width="3.88671875" style="16" customWidth="1"/>
    <col min="6" max="6" width="8.21875" style="35" customWidth="1"/>
    <col min="7" max="7" width="3.33203125" style="41" customWidth="1"/>
    <col min="8" max="8" width="2.88671875" style="41" customWidth="1"/>
    <col min="9" max="9" width="3.33203125" style="39" customWidth="1"/>
    <col min="10" max="10" width="11.21875" style="41" customWidth="1"/>
    <col min="11" max="11" width="3.21875" style="41" customWidth="1"/>
    <col min="12" max="12" width="12.21875" style="41" customWidth="1"/>
    <col min="13" max="14" width="10.21875" style="16" customWidth="1"/>
    <col min="15" max="15" width="18.88671875" style="36" customWidth="1"/>
    <col min="16" max="16" width="1.88671875" style="16" customWidth="1"/>
    <col min="17" max="16384" width="8.77734375" style="16"/>
  </cols>
  <sheetData>
    <row r="1" spans="1:15" ht="26.1" customHeight="1" x14ac:dyDescent="0.2">
      <c r="A1" s="36"/>
      <c r="B1" s="381"/>
      <c r="C1" s="381"/>
      <c r="D1" s="382" t="s">
        <v>131</v>
      </c>
      <c r="E1" s="382"/>
      <c r="F1" s="382"/>
      <c r="G1" s="382"/>
      <c r="H1" s="382"/>
      <c r="I1" s="382"/>
      <c r="J1" s="382"/>
      <c r="K1" s="382"/>
      <c r="L1" s="382"/>
      <c r="M1" s="382"/>
      <c r="N1" s="388" t="s">
        <v>126</v>
      </c>
      <c r="O1" s="388"/>
    </row>
    <row r="2" spans="1:15" ht="18" customHeight="1" x14ac:dyDescent="0.2">
      <c r="A2" s="36"/>
      <c r="B2" s="36"/>
      <c r="C2" s="36"/>
      <c r="D2" s="40"/>
      <c r="E2" s="36"/>
      <c r="F2" s="36"/>
      <c r="G2" s="36"/>
      <c r="H2" s="42"/>
      <c r="I2" s="40"/>
      <c r="J2" s="42"/>
      <c r="K2" s="42"/>
      <c r="L2" s="42"/>
      <c r="M2" s="36"/>
      <c r="N2" s="36"/>
    </row>
    <row r="3" spans="1:15" ht="24" customHeight="1" x14ac:dyDescent="0.2">
      <c r="A3" s="36"/>
      <c r="B3" s="36"/>
      <c r="C3" s="170" t="s">
        <v>136</v>
      </c>
      <c r="D3" s="383" t="s">
        <v>104</v>
      </c>
      <c r="E3" s="384"/>
      <c r="F3" s="44" t="s">
        <v>130</v>
      </c>
      <c r="G3" s="44"/>
      <c r="H3" s="44"/>
      <c r="I3" s="152"/>
      <c r="J3" s="44"/>
      <c r="K3" s="44"/>
      <c r="L3" s="44"/>
      <c r="M3" s="44"/>
      <c r="N3" s="45"/>
    </row>
    <row r="4" spans="1:15" ht="24" customHeight="1" x14ac:dyDescent="0.2">
      <c r="A4" s="36"/>
      <c r="B4" s="36"/>
      <c r="C4" s="171" t="s">
        <v>50</v>
      </c>
      <c r="D4" s="371" t="s">
        <v>0</v>
      </c>
      <c r="E4" s="372"/>
      <c r="F4" s="372"/>
      <c r="G4" s="372"/>
      <c r="H4" s="372"/>
      <c r="I4" s="372"/>
      <c r="J4" s="372"/>
      <c r="K4" s="372"/>
      <c r="L4" s="372"/>
      <c r="M4" s="372"/>
      <c r="N4" s="373"/>
    </row>
    <row r="5" spans="1:15" ht="24" customHeight="1" x14ac:dyDescent="0.2">
      <c r="A5" s="36"/>
      <c r="B5" s="36"/>
      <c r="C5" s="172" t="s">
        <v>21</v>
      </c>
      <c r="D5" s="371" t="s">
        <v>53</v>
      </c>
      <c r="E5" s="372"/>
      <c r="F5" s="372"/>
      <c r="G5" s="372"/>
      <c r="H5" s="372"/>
      <c r="I5" s="372"/>
      <c r="J5" s="372"/>
      <c r="K5" s="372"/>
      <c r="L5" s="372"/>
      <c r="M5" s="372"/>
      <c r="N5" s="373"/>
    </row>
    <row r="6" spans="1:15" ht="24" customHeight="1" x14ac:dyDescent="0.2">
      <c r="A6" s="36"/>
      <c r="B6" s="36"/>
      <c r="C6" s="172" t="s">
        <v>22</v>
      </c>
      <c r="D6" s="371" t="s">
        <v>132</v>
      </c>
      <c r="E6" s="372"/>
      <c r="F6" s="372"/>
      <c r="G6" s="372"/>
      <c r="H6" s="372"/>
      <c r="I6" s="372"/>
      <c r="J6" s="372"/>
      <c r="K6" s="372"/>
      <c r="L6" s="372"/>
      <c r="M6" s="372"/>
      <c r="N6" s="373"/>
    </row>
    <row r="7" spans="1:15" ht="24" customHeight="1" x14ac:dyDescent="0.2">
      <c r="A7" s="36"/>
      <c r="B7" s="36"/>
      <c r="C7" s="172" t="s">
        <v>14</v>
      </c>
      <c r="D7" s="371"/>
      <c r="E7" s="372"/>
      <c r="F7" s="372"/>
      <c r="G7" s="372"/>
      <c r="H7" s="372"/>
      <c r="I7" s="372"/>
      <c r="J7" s="372"/>
      <c r="K7" s="372"/>
      <c r="L7" s="372"/>
      <c r="M7" s="372"/>
      <c r="N7" s="373"/>
    </row>
    <row r="8" spans="1:15" ht="24" customHeight="1" x14ac:dyDescent="0.2">
      <c r="A8" s="36"/>
      <c r="B8" s="36"/>
      <c r="C8" s="172" t="s">
        <v>15</v>
      </c>
      <c r="D8" s="371" t="s">
        <v>133</v>
      </c>
      <c r="E8" s="372"/>
      <c r="F8" s="372"/>
      <c r="G8" s="372"/>
      <c r="H8" s="372"/>
      <c r="I8" s="372"/>
      <c r="J8" s="372"/>
      <c r="K8" s="372"/>
      <c r="L8" s="372"/>
      <c r="M8" s="372"/>
      <c r="N8" s="373"/>
    </row>
    <row r="9" spans="1:15" ht="30.75" customHeight="1" thickBot="1" x14ac:dyDescent="0.25">
      <c r="A9" s="36"/>
      <c r="B9" s="36"/>
      <c r="C9" s="173" t="s">
        <v>16</v>
      </c>
      <c r="D9" s="385" t="s">
        <v>1</v>
      </c>
      <c r="E9" s="386"/>
      <c r="F9" s="386"/>
      <c r="G9" s="386"/>
      <c r="H9" s="386"/>
      <c r="I9" s="386"/>
      <c r="J9" s="386"/>
      <c r="K9" s="386"/>
      <c r="L9" s="386"/>
      <c r="M9" s="386"/>
      <c r="N9" s="387"/>
    </row>
    <row r="10" spans="1:15" ht="24.75" customHeight="1" thickBot="1" x14ac:dyDescent="0.25">
      <c r="A10" s="36"/>
      <c r="B10" s="36"/>
      <c r="C10" s="294" t="s">
        <v>146</v>
      </c>
      <c r="D10" s="389" t="s">
        <v>108</v>
      </c>
      <c r="E10" s="390"/>
      <c r="F10" s="390"/>
      <c r="G10" s="390"/>
      <c r="H10" s="390"/>
      <c r="I10" s="390"/>
      <c r="J10" s="390"/>
      <c r="K10" s="390"/>
      <c r="L10" s="391"/>
      <c r="M10" s="235">
        <v>347500</v>
      </c>
      <c r="N10" s="3">
        <f>N119</f>
        <v>197500</v>
      </c>
    </row>
    <row r="11" spans="1:15" ht="24.75" customHeight="1" thickBot="1" x14ac:dyDescent="0.25">
      <c r="A11" s="36"/>
      <c r="B11" s="36"/>
      <c r="C11" s="294" t="s">
        <v>147</v>
      </c>
      <c r="D11" s="389" t="s">
        <v>29</v>
      </c>
      <c r="E11" s="390"/>
      <c r="F11" s="390"/>
      <c r="G11" s="390"/>
      <c r="H11" s="390"/>
      <c r="I11" s="390"/>
      <c r="J11" s="390"/>
      <c r="K11" s="390"/>
      <c r="L11" s="391"/>
      <c r="M11" s="198">
        <v>100000</v>
      </c>
      <c r="N11" s="246">
        <v>200000</v>
      </c>
    </row>
    <row r="12" spans="1:15" ht="24.75" customHeight="1" thickBot="1" x14ac:dyDescent="0.25">
      <c r="C12" s="6" t="s">
        <v>57</v>
      </c>
      <c r="D12" s="389" t="s">
        <v>58</v>
      </c>
      <c r="E12" s="390"/>
      <c r="F12" s="390"/>
      <c r="G12" s="390"/>
      <c r="H12" s="390"/>
      <c r="I12" s="390"/>
      <c r="J12" s="390"/>
      <c r="K12" s="390"/>
      <c r="L12" s="390"/>
      <c r="M12" s="197">
        <v>100000</v>
      </c>
      <c r="N12" s="4">
        <f>N11-N10</f>
        <v>2500</v>
      </c>
    </row>
    <row r="13" spans="1:15" ht="20.100000000000001" customHeight="1" thickBot="1" x14ac:dyDescent="0.25">
      <c r="A13" s="1">
        <v>1</v>
      </c>
      <c r="B13" s="1" t="s">
        <v>51</v>
      </c>
      <c r="C13" s="51"/>
      <c r="D13" s="52"/>
      <c r="E13" s="51"/>
      <c r="F13" s="52"/>
      <c r="G13" s="53"/>
      <c r="H13" s="53"/>
      <c r="I13" s="52"/>
      <c r="J13" s="53"/>
      <c r="K13" s="53"/>
      <c r="L13" s="53"/>
      <c r="M13" s="5"/>
      <c r="N13" s="5"/>
    </row>
    <row r="14" spans="1:15" ht="21.75" customHeight="1" thickBot="1" x14ac:dyDescent="0.25">
      <c r="B14" s="54"/>
      <c r="C14" s="48" t="s">
        <v>66</v>
      </c>
      <c r="D14" s="109"/>
      <c r="E14" s="94"/>
      <c r="F14" s="55"/>
      <c r="G14" s="49"/>
      <c r="H14" s="48"/>
      <c r="I14" s="47"/>
      <c r="J14" s="48"/>
      <c r="K14" s="48"/>
      <c r="L14" s="48"/>
      <c r="M14" s="146">
        <f>N14</f>
        <v>200000</v>
      </c>
      <c r="N14" s="247">
        <v>200000</v>
      </c>
      <c r="O14" s="95" t="s">
        <v>30</v>
      </c>
    </row>
    <row r="15" spans="1:15" ht="18.75" customHeight="1" x14ac:dyDescent="0.2">
      <c r="B15" s="96" t="s">
        <v>32</v>
      </c>
      <c r="C15" s="97" t="s">
        <v>2</v>
      </c>
      <c r="D15" s="147"/>
      <c r="E15" s="98" t="s">
        <v>45</v>
      </c>
      <c r="F15" s="263">
        <v>50000</v>
      </c>
      <c r="G15" s="58" t="s">
        <v>31</v>
      </c>
      <c r="H15" s="57" t="s">
        <v>46</v>
      </c>
      <c r="I15" s="278">
        <v>1</v>
      </c>
      <c r="J15" s="368" t="s">
        <v>105</v>
      </c>
      <c r="K15" s="369"/>
      <c r="L15" s="370"/>
      <c r="M15" s="291">
        <f t="shared" ref="M15:M20" si="0">F15*I15</f>
        <v>50000</v>
      </c>
      <c r="N15" s="131"/>
      <c r="O15" s="59"/>
    </row>
    <row r="16" spans="1:15" ht="18.75" customHeight="1" x14ac:dyDescent="0.2">
      <c r="A16" s="9"/>
      <c r="B16" s="60" t="s">
        <v>69</v>
      </c>
      <c r="C16" s="99" t="s">
        <v>3</v>
      </c>
      <c r="D16" s="148"/>
      <c r="E16" s="100" t="s">
        <v>45</v>
      </c>
      <c r="F16" s="264">
        <v>100000</v>
      </c>
      <c r="G16" s="63" t="s">
        <v>31</v>
      </c>
      <c r="H16" s="62" t="s">
        <v>46</v>
      </c>
      <c r="I16" s="279">
        <v>1</v>
      </c>
      <c r="J16" s="365" t="s">
        <v>105</v>
      </c>
      <c r="K16" s="366"/>
      <c r="L16" s="367"/>
      <c r="M16" s="292">
        <f t="shared" si="0"/>
        <v>100000</v>
      </c>
      <c r="N16" s="132"/>
      <c r="O16" s="64"/>
    </row>
    <row r="17" spans="1:16" ht="18.75" customHeight="1" x14ac:dyDescent="0.2">
      <c r="B17" s="60" t="s">
        <v>40</v>
      </c>
      <c r="C17" s="99"/>
      <c r="D17" s="148"/>
      <c r="E17" s="100" t="s">
        <v>45</v>
      </c>
      <c r="F17" s="264"/>
      <c r="G17" s="63" t="s">
        <v>31</v>
      </c>
      <c r="H17" s="62" t="s">
        <v>46</v>
      </c>
      <c r="I17" s="279"/>
      <c r="J17" s="365" t="s">
        <v>70</v>
      </c>
      <c r="K17" s="366"/>
      <c r="L17" s="367"/>
      <c r="M17" s="292">
        <f t="shared" si="0"/>
        <v>0</v>
      </c>
      <c r="N17" s="132"/>
      <c r="O17" s="65"/>
    </row>
    <row r="18" spans="1:16" ht="18.75" customHeight="1" x14ac:dyDescent="0.2">
      <c r="A18" s="9"/>
      <c r="B18" s="60" t="s">
        <v>33</v>
      </c>
      <c r="C18" s="99"/>
      <c r="D18" s="148"/>
      <c r="E18" s="100" t="s">
        <v>45</v>
      </c>
      <c r="F18" s="264"/>
      <c r="G18" s="63" t="s">
        <v>31</v>
      </c>
      <c r="H18" s="62" t="s">
        <v>46</v>
      </c>
      <c r="I18" s="279"/>
      <c r="J18" s="365" t="s">
        <v>70</v>
      </c>
      <c r="K18" s="366"/>
      <c r="L18" s="367"/>
      <c r="M18" s="292">
        <f t="shared" si="0"/>
        <v>0</v>
      </c>
      <c r="N18" s="132"/>
      <c r="O18" s="65"/>
    </row>
    <row r="19" spans="1:16" ht="18.75" customHeight="1" x14ac:dyDescent="0.2">
      <c r="B19" s="60" t="s">
        <v>34</v>
      </c>
      <c r="C19" s="99"/>
      <c r="D19" s="148"/>
      <c r="E19" s="100" t="s">
        <v>45</v>
      </c>
      <c r="F19" s="264"/>
      <c r="G19" s="63" t="s">
        <v>31</v>
      </c>
      <c r="H19" s="62" t="s">
        <v>46</v>
      </c>
      <c r="I19" s="279"/>
      <c r="J19" s="365" t="s">
        <v>70</v>
      </c>
      <c r="K19" s="366"/>
      <c r="L19" s="367"/>
      <c r="M19" s="292">
        <f t="shared" si="0"/>
        <v>0</v>
      </c>
      <c r="N19" s="132"/>
      <c r="O19" s="65"/>
    </row>
    <row r="20" spans="1:16" ht="18.75" customHeight="1" thickBot="1" x14ac:dyDescent="0.25">
      <c r="A20" s="9"/>
      <c r="B20" s="60" t="s">
        <v>35</v>
      </c>
      <c r="C20" s="99"/>
      <c r="D20" s="148"/>
      <c r="E20" s="100" t="s">
        <v>45</v>
      </c>
      <c r="F20" s="264"/>
      <c r="G20" s="63" t="s">
        <v>31</v>
      </c>
      <c r="H20" s="62" t="s">
        <v>46</v>
      </c>
      <c r="I20" s="279"/>
      <c r="J20" s="365" t="s">
        <v>70</v>
      </c>
      <c r="K20" s="366"/>
      <c r="L20" s="367"/>
      <c r="M20" s="292">
        <f t="shared" si="0"/>
        <v>0</v>
      </c>
      <c r="N20" s="132"/>
      <c r="O20" s="69"/>
    </row>
    <row r="21" spans="1:16" ht="18.75" customHeight="1" x14ac:dyDescent="0.2">
      <c r="B21" s="50"/>
      <c r="C21" s="48" t="s">
        <v>139</v>
      </c>
      <c r="D21" s="109"/>
      <c r="E21" s="374"/>
      <c r="F21" s="375"/>
      <c r="G21" s="375"/>
      <c r="H21" s="375"/>
      <c r="I21" s="375"/>
      <c r="J21" s="375"/>
      <c r="K21" s="375"/>
      <c r="L21" s="376"/>
      <c r="M21" s="293">
        <f>SUM(M15:M20)</f>
        <v>150000</v>
      </c>
      <c r="N21" s="248">
        <f>SUM(N14:N20)</f>
        <v>200000</v>
      </c>
      <c r="P21" s="70"/>
    </row>
    <row r="22" spans="1:16" ht="18.75" customHeight="1" x14ac:dyDescent="0.2">
      <c r="B22" s="50"/>
      <c r="C22" s="48" t="s">
        <v>138</v>
      </c>
      <c r="D22" s="109"/>
      <c r="E22" s="374"/>
      <c r="F22" s="375"/>
      <c r="G22" s="375"/>
      <c r="H22" s="375"/>
      <c r="I22" s="375"/>
      <c r="J22" s="375"/>
      <c r="K22" s="375"/>
      <c r="L22" s="377"/>
      <c r="M22" s="236">
        <f>M21+N21</f>
        <v>350000</v>
      </c>
      <c r="N22" s="155"/>
      <c r="P22" s="70"/>
    </row>
    <row r="23" spans="1:16" ht="18.75" customHeight="1" x14ac:dyDescent="0.2">
      <c r="A23" s="9"/>
      <c r="B23" s="50"/>
      <c r="C23" s="48" t="s">
        <v>38</v>
      </c>
      <c r="D23" s="109"/>
      <c r="E23" s="378" t="s">
        <v>52</v>
      </c>
      <c r="F23" s="379"/>
      <c r="G23" s="379"/>
      <c r="H23" s="379"/>
      <c r="I23" s="379"/>
      <c r="J23" s="379"/>
      <c r="K23" s="379"/>
      <c r="L23" s="380"/>
      <c r="M23" s="133">
        <f>M14/M22</f>
        <v>0.5714285714285714</v>
      </c>
      <c r="N23" s="72"/>
      <c r="P23" s="70"/>
    </row>
    <row r="24" spans="1:16" ht="12" customHeight="1" x14ac:dyDescent="0.2">
      <c r="A24" s="9"/>
      <c r="B24" s="51"/>
      <c r="C24" s="73"/>
      <c r="D24" s="110"/>
      <c r="F24" s="52"/>
      <c r="G24" s="53"/>
      <c r="H24" s="53"/>
      <c r="I24" s="52"/>
      <c r="J24" s="53"/>
      <c r="K24" s="53"/>
      <c r="L24" s="53"/>
      <c r="M24" s="72"/>
      <c r="N24" s="72"/>
      <c r="P24" s="70"/>
    </row>
    <row r="25" spans="1:16" ht="18.75" customHeight="1" x14ac:dyDescent="0.2">
      <c r="A25" s="9"/>
      <c r="B25" s="40">
        <v>1</v>
      </c>
      <c r="C25" s="70" t="s">
        <v>17</v>
      </c>
      <c r="D25" s="149"/>
      <c r="F25" s="52"/>
      <c r="G25" s="53"/>
      <c r="H25" s="53"/>
      <c r="I25" s="52"/>
      <c r="J25" s="53"/>
      <c r="K25" s="53"/>
      <c r="L25" s="53"/>
      <c r="M25" s="72"/>
      <c r="N25" s="72"/>
      <c r="P25" s="70"/>
    </row>
    <row r="26" spans="1:16" ht="18.75" customHeight="1" x14ac:dyDescent="0.2">
      <c r="A26" s="9"/>
      <c r="B26" s="40">
        <v>2</v>
      </c>
      <c r="C26" s="70" t="s">
        <v>134</v>
      </c>
      <c r="D26" s="149"/>
      <c r="F26" s="52"/>
      <c r="G26" s="53"/>
      <c r="H26" s="53"/>
      <c r="I26" s="52"/>
      <c r="J26" s="53"/>
      <c r="K26" s="53"/>
      <c r="L26" s="53"/>
      <c r="M26" s="72"/>
      <c r="N26" s="72"/>
      <c r="P26" s="70"/>
    </row>
    <row r="27" spans="1:16" ht="18.75" customHeight="1" x14ac:dyDescent="0.2">
      <c r="A27" s="9"/>
      <c r="B27" s="40">
        <v>3</v>
      </c>
      <c r="C27" s="70" t="s">
        <v>18</v>
      </c>
      <c r="D27" s="149"/>
      <c r="E27" s="70"/>
      <c r="F27" s="52"/>
      <c r="G27" s="53"/>
      <c r="H27" s="53"/>
      <c r="I27" s="52"/>
      <c r="J27" s="53"/>
      <c r="K27" s="53"/>
      <c r="L27" s="53"/>
      <c r="M27" s="72"/>
      <c r="N27" s="72"/>
      <c r="P27" s="70"/>
    </row>
    <row r="28" spans="1:16" ht="18.75" customHeight="1" x14ac:dyDescent="0.2">
      <c r="A28" s="9"/>
      <c r="B28" s="40">
        <v>4</v>
      </c>
      <c r="C28" s="70" t="s">
        <v>19</v>
      </c>
      <c r="D28" s="110"/>
      <c r="E28" s="70"/>
      <c r="F28" s="52"/>
      <c r="G28" s="53"/>
      <c r="H28" s="53"/>
      <c r="I28" s="52"/>
      <c r="J28" s="53"/>
      <c r="K28" s="53"/>
      <c r="L28" s="53"/>
      <c r="M28" s="72"/>
      <c r="N28" s="72"/>
      <c r="P28" s="70"/>
    </row>
    <row r="29" spans="1:16" ht="18.75" customHeight="1" x14ac:dyDescent="0.2">
      <c r="A29" s="9"/>
      <c r="B29" s="40">
        <v>5</v>
      </c>
      <c r="C29" s="70" t="s">
        <v>13</v>
      </c>
      <c r="D29" s="149"/>
      <c r="E29" s="70"/>
      <c r="F29" s="52"/>
      <c r="G29" s="53"/>
      <c r="H29" s="53"/>
      <c r="I29" s="52"/>
      <c r="J29" s="53"/>
      <c r="K29" s="53"/>
      <c r="L29" s="53"/>
      <c r="M29" s="72"/>
      <c r="N29" s="72"/>
      <c r="P29" s="70"/>
    </row>
    <row r="30" spans="1:16" ht="18.75" customHeight="1" x14ac:dyDescent="0.2">
      <c r="A30" s="9"/>
      <c r="B30" s="102">
        <v>1</v>
      </c>
      <c r="C30" s="103" t="s">
        <v>23</v>
      </c>
      <c r="D30" s="150"/>
      <c r="E30" s="103"/>
      <c r="F30" s="52"/>
      <c r="G30" s="53"/>
      <c r="H30" s="53"/>
      <c r="I30" s="52"/>
      <c r="J30" s="53"/>
      <c r="K30" s="53"/>
      <c r="L30" s="53"/>
      <c r="M30" s="72"/>
      <c r="N30" s="72"/>
      <c r="P30" s="70"/>
    </row>
    <row r="31" spans="1:16" ht="18.75" customHeight="1" x14ac:dyDescent="0.2">
      <c r="A31" s="9"/>
      <c r="B31" s="102">
        <v>2</v>
      </c>
      <c r="C31" s="103" t="s">
        <v>123</v>
      </c>
      <c r="D31" s="150"/>
      <c r="E31" s="103"/>
      <c r="F31" s="52"/>
      <c r="G31" s="53"/>
      <c r="H31" s="53"/>
      <c r="I31" s="52"/>
      <c r="J31" s="53"/>
      <c r="K31" s="53"/>
      <c r="L31" s="53"/>
      <c r="M31" s="72"/>
      <c r="N31" s="72"/>
      <c r="P31" s="70"/>
    </row>
    <row r="32" spans="1:16" ht="18.75" customHeight="1" x14ac:dyDescent="0.2">
      <c r="A32" s="9"/>
      <c r="B32" s="102">
        <v>3</v>
      </c>
      <c r="C32" s="103" t="s">
        <v>24</v>
      </c>
      <c r="D32" s="150"/>
      <c r="E32" s="103"/>
      <c r="F32" s="52"/>
      <c r="G32" s="53"/>
      <c r="H32" s="53"/>
      <c r="I32" s="52"/>
      <c r="J32" s="53"/>
      <c r="K32" s="53"/>
      <c r="L32" s="53"/>
      <c r="M32" s="72"/>
      <c r="N32" s="72"/>
      <c r="P32" s="70"/>
    </row>
    <row r="33" spans="1:16" ht="18.75" customHeight="1" x14ac:dyDescent="0.2">
      <c r="A33" s="9"/>
      <c r="B33" s="102">
        <v>4</v>
      </c>
      <c r="C33" s="103" t="s">
        <v>25</v>
      </c>
      <c r="D33" s="150"/>
      <c r="E33" s="103"/>
      <c r="F33" s="52"/>
      <c r="G33" s="53"/>
      <c r="H33" s="53"/>
      <c r="I33" s="52"/>
      <c r="J33" s="53"/>
      <c r="K33" s="53"/>
      <c r="L33" s="53"/>
      <c r="M33" s="72"/>
      <c r="N33" s="72"/>
      <c r="P33" s="70"/>
    </row>
    <row r="34" spans="1:16" ht="18.75" customHeight="1" x14ac:dyDescent="0.2">
      <c r="A34" s="9"/>
      <c r="B34" s="102">
        <v>5</v>
      </c>
      <c r="C34" s="103" t="s">
        <v>26</v>
      </c>
      <c r="D34" s="150"/>
      <c r="E34" s="103"/>
      <c r="F34" s="52"/>
      <c r="G34" s="53"/>
      <c r="H34" s="53"/>
      <c r="I34" s="52"/>
      <c r="J34" s="53"/>
      <c r="K34" s="53"/>
      <c r="L34" s="53"/>
      <c r="M34" s="72"/>
      <c r="N34" s="72"/>
      <c r="P34" s="70"/>
    </row>
    <row r="35" spans="1:16" ht="18.75" customHeight="1" x14ac:dyDescent="0.2">
      <c r="A35" s="9"/>
      <c r="B35" s="102">
        <v>6</v>
      </c>
      <c r="C35" s="103" t="s">
        <v>27</v>
      </c>
      <c r="D35" s="150"/>
      <c r="E35" s="103"/>
      <c r="F35" s="52"/>
      <c r="G35" s="53"/>
      <c r="H35" s="53"/>
      <c r="I35" s="52"/>
      <c r="J35" s="53"/>
      <c r="K35" s="53"/>
      <c r="L35" s="53"/>
      <c r="M35" s="72"/>
      <c r="N35" s="72"/>
      <c r="P35" s="70"/>
    </row>
    <row r="36" spans="1:16" ht="18.75" customHeight="1" x14ac:dyDescent="0.2">
      <c r="A36" s="9"/>
      <c r="B36" s="102">
        <v>7</v>
      </c>
      <c r="C36" s="103" t="s">
        <v>28</v>
      </c>
      <c r="D36" s="150"/>
      <c r="E36" s="103"/>
      <c r="F36" s="52"/>
      <c r="G36" s="53"/>
      <c r="H36" s="53"/>
      <c r="I36" s="52"/>
      <c r="J36" s="53"/>
      <c r="K36" s="53"/>
      <c r="L36" s="53"/>
      <c r="M36" s="72"/>
      <c r="N36" s="72"/>
      <c r="P36" s="70"/>
    </row>
    <row r="37" spans="1:16" ht="18.75" customHeight="1" x14ac:dyDescent="0.2">
      <c r="A37" s="9"/>
      <c r="B37" s="102">
        <v>8</v>
      </c>
      <c r="C37" s="103" t="s">
        <v>113</v>
      </c>
      <c r="D37" s="150"/>
      <c r="E37" s="103"/>
      <c r="F37" s="52"/>
      <c r="G37" s="53"/>
      <c r="H37" s="53"/>
      <c r="I37" s="52"/>
      <c r="J37" s="53"/>
      <c r="K37" s="53"/>
      <c r="L37" s="53"/>
      <c r="M37" s="74"/>
      <c r="N37" s="74"/>
      <c r="P37" s="70"/>
    </row>
    <row r="38" spans="1:16" ht="18.75" customHeight="1" x14ac:dyDescent="0.2">
      <c r="A38" s="9"/>
      <c r="B38" s="104"/>
      <c r="C38" s="73"/>
      <c r="D38" s="110"/>
      <c r="E38" s="70"/>
      <c r="F38" s="52"/>
      <c r="G38" s="53"/>
      <c r="H38" s="53"/>
      <c r="I38" s="52"/>
      <c r="J38" s="53"/>
      <c r="K38" s="53"/>
      <c r="L38" s="53"/>
      <c r="M38" s="72"/>
      <c r="N38" s="72"/>
      <c r="P38" s="70"/>
    </row>
    <row r="39" spans="1:16" ht="18.75" customHeight="1" x14ac:dyDescent="0.2">
      <c r="A39" s="9"/>
      <c r="B39" s="51"/>
      <c r="C39" s="73"/>
      <c r="D39" s="110"/>
      <c r="E39" s="70"/>
      <c r="F39" s="52"/>
      <c r="G39" s="53"/>
      <c r="H39" s="53"/>
      <c r="I39" s="52"/>
      <c r="J39" s="53"/>
      <c r="K39" s="53"/>
      <c r="L39" s="53"/>
      <c r="M39" s="72"/>
      <c r="N39" s="72"/>
      <c r="P39" s="70"/>
    </row>
    <row r="40" spans="1:16" ht="18.75" customHeight="1" thickBot="1" x14ac:dyDescent="0.25">
      <c r="A40" s="1">
        <v>2</v>
      </c>
      <c r="B40" s="1" t="s">
        <v>44</v>
      </c>
      <c r="C40" s="75"/>
      <c r="D40" s="111"/>
      <c r="E40" s="9"/>
      <c r="F40" s="39"/>
      <c r="M40" s="76"/>
      <c r="N40" s="76"/>
    </row>
    <row r="41" spans="1:16" ht="24" customHeight="1" x14ac:dyDescent="0.2">
      <c r="A41" s="9"/>
      <c r="B41" s="200" t="s">
        <v>37</v>
      </c>
      <c r="C41" s="353" t="s">
        <v>36</v>
      </c>
      <c r="D41" s="355" t="s">
        <v>20</v>
      </c>
      <c r="E41" s="357" t="s">
        <v>39</v>
      </c>
      <c r="F41" s="359" t="s">
        <v>42</v>
      </c>
      <c r="G41" s="359"/>
      <c r="H41" s="359"/>
      <c r="I41" s="359"/>
      <c r="J41" s="359"/>
      <c r="K41" s="359"/>
      <c r="L41" s="360"/>
      <c r="M41" s="220" t="s">
        <v>121</v>
      </c>
      <c r="N41" s="221" t="s">
        <v>122</v>
      </c>
      <c r="O41" s="201" t="s">
        <v>30</v>
      </c>
    </row>
    <row r="42" spans="1:16" ht="20.100000000000001" customHeight="1" thickBot="1" x14ac:dyDescent="0.25">
      <c r="A42" s="43">
        <v>1</v>
      </c>
      <c r="B42" s="202" t="s">
        <v>60</v>
      </c>
      <c r="C42" s="354"/>
      <c r="D42" s="356"/>
      <c r="E42" s="358"/>
      <c r="F42" s="361"/>
      <c r="G42" s="361"/>
      <c r="H42" s="361"/>
      <c r="I42" s="361"/>
      <c r="J42" s="361"/>
      <c r="K42" s="361"/>
      <c r="L42" s="362"/>
      <c r="M42" s="237">
        <f>SUM(M43:M47)</f>
        <v>10000</v>
      </c>
      <c r="N42" s="249">
        <f>SUM(N43:N47)</f>
        <v>10000</v>
      </c>
      <c r="O42" s="203"/>
    </row>
    <row r="43" spans="1:16" ht="24.75" customHeight="1" x14ac:dyDescent="0.2">
      <c r="A43" s="43"/>
      <c r="B43" s="60"/>
      <c r="C43" s="156" t="s">
        <v>4</v>
      </c>
      <c r="D43" s="217">
        <v>1</v>
      </c>
      <c r="E43" s="158" t="s">
        <v>45</v>
      </c>
      <c r="F43" s="218">
        <v>5000</v>
      </c>
      <c r="G43" s="159" t="s">
        <v>31</v>
      </c>
      <c r="H43" s="160" t="s">
        <v>46</v>
      </c>
      <c r="I43" s="219">
        <v>2</v>
      </c>
      <c r="J43" s="162" t="s">
        <v>5</v>
      </c>
      <c r="K43" s="163"/>
      <c r="L43" s="164" t="s">
        <v>68</v>
      </c>
      <c r="M43" s="238">
        <f>IF(K43=0,F43*I43,F43*I43*K43)</f>
        <v>10000</v>
      </c>
      <c r="N43" s="250">
        <v>10000</v>
      </c>
      <c r="O43" s="167"/>
    </row>
    <row r="44" spans="1:16" ht="24.75" customHeight="1" x14ac:dyDescent="0.2">
      <c r="A44" s="43"/>
      <c r="B44" s="60"/>
      <c r="C44" s="61"/>
      <c r="D44" s="178"/>
      <c r="E44" s="100" t="s">
        <v>45</v>
      </c>
      <c r="F44" s="180"/>
      <c r="G44" s="63" t="s">
        <v>31</v>
      </c>
      <c r="H44" s="62" t="s">
        <v>46</v>
      </c>
      <c r="I44" s="182"/>
      <c r="J44" s="79" t="s">
        <v>41</v>
      </c>
      <c r="K44" s="80"/>
      <c r="L44" s="81" t="s">
        <v>68</v>
      </c>
      <c r="M44" s="239">
        <f>IF(K44=0,F44*I44,F44*I44*K44)</f>
        <v>0</v>
      </c>
      <c r="N44" s="251"/>
      <c r="O44" s="65"/>
    </row>
    <row r="45" spans="1:16" ht="24.75" customHeight="1" x14ac:dyDescent="0.2">
      <c r="A45" s="43"/>
      <c r="B45" s="60"/>
      <c r="C45" s="61"/>
      <c r="D45" s="178"/>
      <c r="E45" s="100" t="s">
        <v>45</v>
      </c>
      <c r="F45" s="180"/>
      <c r="G45" s="63" t="s">
        <v>31</v>
      </c>
      <c r="H45" s="62" t="s">
        <v>46</v>
      </c>
      <c r="I45" s="182"/>
      <c r="J45" s="79" t="s">
        <v>41</v>
      </c>
      <c r="K45" s="80"/>
      <c r="L45" s="81" t="s">
        <v>68</v>
      </c>
      <c r="M45" s="239">
        <f>IF(K45=0,F45*I45,F45*I45*K45)</f>
        <v>0</v>
      </c>
      <c r="N45" s="251"/>
      <c r="O45" s="65"/>
    </row>
    <row r="46" spans="1:16" ht="24.75" customHeight="1" x14ac:dyDescent="0.2">
      <c r="A46" s="43"/>
      <c r="B46" s="60"/>
      <c r="C46" s="61"/>
      <c r="D46" s="178"/>
      <c r="E46" s="100" t="s">
        <v>45</v>
      </c>
      <c r="F46" s="180"/>
      <c r="G46" s="63" t="s">
        <v>31</v>
      </c>
      <c r="H46" s="62" t="s">
        <v>46</v>
      </c>
      <c r="I46" s="182"/>
      <c r="J46" s="79" t="s">
        <v>41</v>
      </c>
      <c r="K46" s="80"/>
      <c r="L46" s="81" t="s">
        <v>68</v>
      </c>
      <c r="M46" s="239">
        <f>IF(K46=0,F46*I46,F46*I46*K46)</f>
        <v>0</v>
      </c>
      <c r="N46" s="251"/>
      <c r="O46" s="65"/>
    </row>
    <row r="47" spans="1:16" ht="24.75" customHeight="1" x14ac:dyDescent="0.2">
      <c r="A47" s="43"/>
      <c r="B47" s="82"/>
      <c r="C47" s="66"/>
      <c r="D47" s="179"/>
      <c r="E47" s="101" t="s">
        <v>45</v>
      </c>
      <c r="F47" s="181"/>
      <c r="G47" s="68" t="s">
        <v>31</v>
      </c>
      <c r="H47" s="67" t="s">
        <v>46</v>
      </c>
      <c r="I47" s="183"/>
      <c r="J47" s="83" t="s">
        <v>41</v>
      </c>
      <c r="K47" s="84"/>
      <c r="L47" s="85" t="s">
        <v>68</v>
      </c>
      <c r="M47" s="240">
        <f>IF(K47=0,F47*I47,F47*I47*K47)</f>
        <v>0</v>
      </c>
      <c r="N47" s="252"/>
      <c r="O47" s="69"/>
    </row>
    <row r="48" spans="1:16" ht="6" customHeight="1" thickBot="1" x14ac:dyDescent="0.25">
      <c r="A48" s="43"/>
      <c r="B48" s="51"/>
      <c r="C48" s="51"/>
      <c r="D48" s="52"/>
      <c r="E48" s="106"/>
      <c r="F48" s="87"/>
      <c r="G48" s="53"/>
      <c r="H48" s="86"/>
      <c r="I48" s="52"/>
      <c r="J48" s="88"/>
      <c r="K48" s="88"/>
      <c r="L48" s="88"/>
      <c r="M48" s="137"/>
      <c r="N48" s="137"/>
    </row>
    <row r="49" spans="1:15" ht="24" customHeight="1" x14ac:dyDescent="0.2">
      <c r="A49" s="9"/>
      <c r="B49" s="200" t="s">
        <v>37</v>
      </c>
      <c r="C49" s="353" t="s">
        <v>36</v>
      </c>
      <c r="D49" s="355" t="s">
        <v>20</v>
      </c>
      <c r="E49" s="357" t="s">
        <v>39</v>
      </c>
      <c r="F49" s="359" t="s">
        <v>42</v>
      </c>
      <c r="G49" s="359"/>
      <c r="H49" s="359"/>
      <c r="I49" s="359"/>
      <c r="J49" s="359"/>
      <c r="K49" s="359"/>
      <c r="L49" s="360"/>
      <c r="M49" s="220" t="s">
        <v>121</v>
      </c>
      <c r="N49" s="221" t="s">
        <v>122</v>
      </c>
      <c r="O49" s="201" t="s">
        <v>30</v>
      </c>
    </row>
    <row r="50" spans="1:15" ht="26.1" customHeight="1" thickBot="1" x14ac:dyDescent="0.25">
      <c r="A50" s="43">
        <v>2</v>
      </c>
      <c r="B50" s="202" t="s">
        <v>61</v>
      </c>
      <c r="C50" s="354"/>
      <c r="D50" s="356"/>
      <c r="E50" s="358"/>
      <c r="F50" s="361"/>
      <c r="G50" s="361"/>
      <c r="H50" s="361"/>
      <c r="I50" s="361"/>
      <c r="J50" s="361"/>
      <c r="K50" s="361"/>
      <c r="L50" s="362"/>
      <c r="M50" s="237">
        <f>SUM(M51:M58)</f>
        <v>70000</v>
      </c>
      <c r="N50" s="253">
        <f>SUM(N51:N58)</f>
        <v>50000</v>
      </c>
      <c r="O50" s="222" t="s">
        <v>30</v>
      </c>
    </row>
    <row r="51" spans="1:15" ht="24" customHeight="1" x14ac:dyDescent="0.2">
      <c r="A51" s="43"/>
      <c r="B51" s="60"/>
      <c r="C51" s="156" t="s">
        <v>54</v>
      </c>
      <c r="D51" s="217">
        <v>2</v>
      </c>
      <c r="E51" s="158" t="s">
        <v>45</v>
      </c>
      <c r="F51" s="218">
        <v>10000</v>
      </c>
      <c r="G51" s="159" t="s">
        <v>31</v>
      </c>
      <c r="H51" s="160" t="s">
        <v>46</v>
      </c>
      <c r="I51" s="219">
        <v>5</v>
      </c>
      <c r="J51" s="162" t="s">
        <v>41</v>
      </c>
      <c r="K51" s="163"/>
      <c r="L51" s="164" t="s">
        <v>68</v>
      </c>
      <c r="M51" s="238">
        <f t="shared" ref="M51:M58" si="1">IF(K51=0,F51*I51,F51*I51*K51)</f>
        <v>50000</v>
      </c>
      <c r="N51" s="250">
        <v>50000</v>
      </c>
      <c r="O51" s="167"/>
    </row>
    <row r="52" spans="1:15" ht="24" customHeight="1" x14ac:dyDescent="0.2">
      <c r="A52" s="43"/>
      <c r="B52" s="60"/>
      <c r="C52" s="61" t="s">
        <v>12</v>
      </c>
      <c r="D52" s="184">
        <v>3</v>
      </c>
      <c r="E52" s="100" t="s">
        <v>45</v>
      </c>
      <c r="F52" s="185">
        <v>4000</v>
      </c>
      <c r="G52" s="63" t="s">
        <v>31</v>
      </c>
      <c r="H52" s="62" t="s">
        <v>46</v>
      </c>
      <c r="I52" s="186">
        <v>5</v>
      </c>
      <c r="J52" s="79" t="s">
        <v>41</v>
      </c>
      <c r="K52" s="80"/>
      <c r="L52" s="81" t="s">
        <v>68</v>
      </c>
      <c r="M52" s="239">
        <f t="shared" si="1"/>
        <v>20000</v>
      </c>
      <c r="N52" s="251">
        <v>0</v>
      </c>
      <c r="O52" s="65"/>
    </row>
    <row r="53" spans="1:15" ht="24" customHeight="1" x14ac:dyDescent="0.2">
      <c r="A53" s="43"/>
      <c r="B53" s="60"/>
      <c r="C53" s="61"/>
      <c r="D53" s="178"/>
      <c r="E53" s="100" t="s">
        <v>45</v>
      </c>
      <c r="F53" s="180"/>
      <c r="G53" s="63" t="s">
        <v>31</v>
      </c>
      <c r="H53" s="62" t="s">
        <v>46</v>
      </c>
      <c r="I53" s="182"/>
      <c r="J53" s="79" t="s">
        <v>41</v>
      </c>
      <c r="K53" s="80"/>
      <c r="L53" s="81" t="s">
        <v>68</v>
      </c>
      <c r="M53" s="239">
        <f t="shared" si="1"/>
        <v>0</v>
      </c>
      <c r="N53" s="251"/>
      <c r="O53" s="65"/>
    </row>
    <row r="54" spans="1:15" ht="24" customHeight="1" x14ac:dyDescent="0.2">
      <c r="A54" s="43"/>
      <c r="B54" s="60"/>
      <c r="C54" s="61"/>
      <c r="D54" s="178"/>
      <c r="E54" s="100" t="s">
        <v>45</v>
      </c>
      <c r="F54" s="180"/>
      <c r="G54" s="63" t="s">
        <v>31</v>
      </c>
      <c r="H54" s="62" t="s">
        <v>46</v>
      </c>
      <c r="I54" s="182"/>
      <c r="J54" s="79" t="s">
        <v>41</v>
      </c>
      <c r="K54" s="80"/>
      <c r="L54" s="81" t="s">
        <v>68</v>
      </c>
      <c r="M54" s="239">
        <f t="shared" si="1"/>
        <v>0</v>
      </c>
      <c r="N54" s="251"/>
      <c r="O54" s="65"/>
    </row>
    <row r="55" spans="1:15" ht="24" customHeight="1" x14ac:dyDescent="0.2">
      <c r="A55" s="43"/>
      <c r="B55" s="60"/>
      <c r="C55" s="61"/>
      <c r="D55" s="178"/>
      <c r="E55" s="100" t="s">
        <v>45</v>
      </c>
      <c r="F55" s="180"/>
      <c r="G55" s="63" t="s">
        <v>31</v>
      </c>
      <c r="H55" s="62" t="s">
        <v>46</v>
      </c>
      <c r="I55" s="182"/>
      <c r="J55" s="79" t="s">
        <v>41</v>
      </c>
      <c r="K55" s="80"/>
      <c r="L55" s="81" t="s">
        <v>68</v>
      </c>
      <c r="M55" s="239">
        <f t="shared" si="1"/>
        <v>0</v>
      </c>
      <c r="N55" s="251"/>
      <c r="O55" s="65"/>
    </row>
    <row r="56" spans="1:15" ht="24" customHeight="1" x14ac:dyDescent="0.2">
      <c r="A56" s="43"/>
      <c r="B56" s="60"/>
      <c r="C56" s="61"/>
      <c r="D56" s="178"/>
      <c r="E56" s="100" t="s">
        <v>45</v>
      </c>
      <c r="F56" s="180"/>
      <c r="G56" s="63" t="s">
        <v>31</v>
      </c>
      <c r="H56" s="62" t="s">
        <v>46</v>
      </c>
      <c r="I56" s="182"/>
      <c r="J56" s="79" t="s">
        <v>41</v>
      </c>
      <c r="K56" s="80"/>
      <c r="L56" s="81" t="s">
        <v>68</v>
      </c>
      <c r="M56" s="239">
        <f t="shared" si="1"/>
        <v>0</v>
      </c>
      <c r="N56" s="251"/>
      <c r="O56" s="65"/>
    </row>
    <row r="57" spans="1:15" ht="24" customHeight="1" x14ac:dyDescent="0.2">
      <c r="A57" s="43"/>
      <c r="B57" s="60"/>
      <c r="C57" s="61"/>
      <c r="D57" s="178"/>
      <c r="E57" s="100" t="s">
        <v>45</v>
      </c>
      <c r="F57" s="180"/>
      <c r="G57" s="63" t="s">
        <v>31</v>
      </c>
      <c r="H57" s="62" t="s">
        <v>46</v>
      </c>
      <c r="I57" s="182"/>
      <c r="J57" s="79" t="s">
        <v>41</v>
      </c>
      <c r="K57" s="80"/>
      <c r="L57" s="81" t="s">
        <v>68</v>
      </c>
      <c r="M57" s="239">
        <f t="shared" si="1"/>
        <v>0</v>
      </c>
      <c r="N57" s="251"/>
      <c r="O57" s="65"/>
    </row>
    <row r="58" spans="1:15" ht="24" customHeight="1" x14ac:dyDescent="0.2">
      <c r="A58" s="43"/>
      <c r="B58" s="82"/>
      <c r="C58" s="66"/>
      <c r="D58" s="179"/>
      <c r="E58" s="101" t="s">
        <v>45</v>
      </c>
      <c r="F58" s="181"/>
      <c r="G58" s="68" t="s">
        <v>31</v>
      </c>
      <c r="H58" s="67" t="s">
        <v>46</v>
      </c>
      <c r="I58" s="183"/>
      <c r="J58" s="83" t="s">
        <v>41</v>
      </c>
      <c r="K58" s="84"/>
      <c r="L58" s="85" t="s">
        <v>68</v>
      </c>
      <c r="M58" s="240">
        <f t="shared" si="1"/>
        <v>0</v>
      </c>
      <c r="N58" s="252"/>
      <c r="O58" s="69"/>
    </row>
    <row r="59" spans="1:15" ht="8.1" customHeight="1" thickBot="1" x14ac:dyDescent="0.25">
      <c r="A59" s="43"/>
      <c r="B59" s="40"/>
      <c r="C59" s="9"/>
      <c r="D59" s="39"/>
      <c r="E59" s="75"/>
      <c r="F59" s="39"/>
      <c r="M59" s="138"/>
      <c r="N59" s="138"/>
    </row>
    <row r="60" spans="1:15" ht="24" customHeight="1" x14ac:dyDescent="0.2">
      <c r="A60" s="9"/>
      <c r="B60" s="200" t="s">
        <v>37</v>
      </c>
      <c r="C60" s="353" t="s">
        <v>36</v>
      </c>
      <c r="D60" s="355" t="s">
        <v>20</v>
      </c>
      <c r="E60" s="357" t="s">
        <v>39</v>
      </c>
      <c r="F60" s="359" t="s">
        <v>42</v>
      </c>
      <c r="G60" s="359"/>
      <c r="H60" s="359"/>
      <c r="I60" s="359"/>
      <c r="J60" s="359"/>
      <c r="K60" s="359"/>
      <c r="L60" s="360"/>
      <c r="M60" s="220" t="s">
        <v>121</v>
      </c>
      <c r="N60" s="221" t="s">
        <v>122</v>
      </c>
      <c r="O60" s="201" t="s">
        <v>30</v>
      </c>
    </row>
    <row r="61" spans="1:15" ht="24.6" customHeight="1" thickBot="1" x14ac:dyDescent="0.25">
      <c r="A61" s="43">
        <v>3</v>
      </c>
      <c r="B61" s="202" t="s">
        <v>62</v>
      </c>
      <c r="C61" s="354"/>
      <c r="D61" s="356"/>
      <c r="E61" s="358"/>
      <c r="F61" s="361"/>
      <c r="G61" s="361"/>
      <c r="H61" s="361"/>
      <c r="I61" s="361"/>
      <c r="J61" s="361"/>
      <c r="K61" s="361"/>
      <c r="L61" s="362"/>
      <c r="M61" s="237">
        <f>SUM(M62:M67)</f>
        <v>65000</v>
      </c>
      <c r="N61" s="254">
        <f>SUM(N62:N67)</f>
        <v>0</v>
      </c>
      <c r="O61" s="222" t="s">
        <v>30</v>
      </c>
    </row>
    <row r="62" spans="1:15" ht="23.25" customHeight="1" x14ac:dyDescent="0.2">
      <c r="A62" s="43"/>
      <c r="B62" s="60"/>
      <c r="C62" s="156" t="s">
        <v>6</v>
      </c>
      <c r="D62" s="223">
        <v>4</v>
      </c>
      <c r="E62" s="158" t="s">
        <v>45</v>
      </c>
      <c r="F62" s="218">
        <v>3000</v>
      </c>
      <c r="G62" s="159" t="s">
        <v>31</v>
      </c>
      <c r="H62" s="160" t="s">
        <v>46</v>
      </c>
      <c r="I62" s="219">
        <v>20</v>
      </c>
      <c r="J62" s="162" t="s">
        <v>41</v>
      </c>
      <c r="K62" s="163"/>
      <c r="L62" s="164" t="s">
        <v>68</v>
      </c>
      <c r="M62" s="238">
        <f t="shared" ref="M62:M67" si="2">IF(K62=0,F62*I62,F62*I62*K62)</f>
        <v>60000</v>
      </c>
      <c r="N62" s="250">
        <v>0</v>
      </c>
      <c r="O62" s="167"/>
    </row>
    <row r="63" spans="1:15" ht="23.25" customHeight="1" x14ac:dyDescent="0.2">
      <c r="A63" s="43"/>
      <c r="B63" s="60"/>
      <c r="C63" s="61" t="s">
        <v>7</v>
      </c>
      <c r="D63" s="187">
        <v>5</v>
      </c>
      <c r="E63" s="100" t="s">
        <v>45</v>
      </c>
      <c r="F63" s="185">
        <v>5000</v>
      </c>
      <c r="G63" s="63" t="s">
        <v>31</v>
      </c>
      <c r="H63" s="62" t="s">
        <v>46</v>
      </c>
      <c r="I63" s="186">
        <v>1</v>
      </c>
      <c r="J63" s="79" t="s">
        <v>41</v>
      </c>
      <c r="K63" s="80"/>
      <c r="L63" s="81" t="s">
        <v>68</v>
      </c>
      <c r="M63" s="239">
        <f t="shared" si="2"/>
        <v>5000</v>
      </c>
      <c r="N63" s="251">
        <v>0</v>
      </c>
      <c r="O63" s="65"/>
    </row>
    <row r="64" spans="1:15" ht="23.25" customHeight="1" x14ac:dyDescent="0.2">
      <c r="A64" s="43"/>
      <c r="B64" s="60"/>
      <c r="C64" s="61"/>
      <c r="D64" s="179"/>
      <c r="E64" s="101" t="s">
        <v>45</v>
      </c>
      <c r="F64" s="181"/>
      <c r="G64" s="68" t="s">
        <v>31</v>
      </c>
      <c r="H64" s="62" t="s">
        <v>46</v>
      </c>
      <c r="I64" s="182"/>
      <c r="J64" s="79" t="s">
        <v>41</v>
      </c>
      <c r="K64" s="80"/>
      <c r="L64" s="81" t="s">
        <v>68</v>
      </c>
      <c r="M64" s="239">
        <f t="shared" si="2"/>
        <v>0</v>
      </c>
      <c r="N64" s="255"/>
      <c r="O64" s="65"/>
    </row>
    <row r="65" spans="1:15" ht="23.25" customHeight="1" x14ac:dyDescent="0.2">
      <c r="A65" s="43"/>
      <c r="B65" s="60"/>
      <c r="C65" s="61"/>
      <c r="D65" s="179"/>
      <c r="E65" s="101" t="s">
        <v>45</v>
      </c>
      <c r="F65" s="181"/>
      <c r="G65" s="68" t="s">
        <v>31</v>
      </c>
      <c r="H65" s="62" t="s">
        <v>46</v>
      </c>
      <c r="I65" s="182"/>
      <c r="J65" s="79" t="s">
        <v>41</v>
      </c>
      <c r="K65" s="80"/>
      <c r="L65" s="81" t="s">
        <v>68</v>
      </c>
      <c r="M65" s="239">
        <f t="shared" si="2"/>
        <v>0</v>
      </c>
      <c r="N65" s="255"/>
      <c r="O65" s="65"/>
    </row>
    <row r="66" spans="1:15" ht="23.25" customHeight="1" x14ac:dyDescent="0.2">
      <c r="A66" s="43"/>
      <c r="B66" s="60"/>
      <c r="C66" s="61"/>
      <c r="D66" s="179"/>
      <c r="E66" s="101" t="s">
        <v>45</v>
      </c>
      <c r="F66" s="181"/>
      <c r="G66" s="68" t="s">
        <v>31</v>
      </c>
      <c r="H66" s="62" t="s">
        <v>46</v>
      </c>
      <c r="I66" s="182"/>
      <c r="J66" s="79" t="s">
        <v>41</v>
      </c>
      <c r="K66" s="80"/>
      <c r="L66" s="81" t="s">
        <v>68</v>
      </c>
      <c r="M66" s="239">
        <f t="shared" si="2"/>
        <v>0</v>
      </c>
      <c r="N66" s="255"/>
      <c r="O66" s="65"/>
    </row>
    <row r="67" spans="1:15" ht="23.25" customHeight="1" x14ac:dyDescent="0.2">
      <c r="A67" s="43"/>
      <c r="B67" s="82"/>
      <c r="C67" s="66"/>
      <c r="D67" s="179"/>
      <c r="E67" s="101" t="s">
        <v>45</v>
      </c>
      <c r="F67" s="181"/>
      <c r="G67" s="68" t="s">
        <v>31</v>
      </c>
      <c r="H67" s="67" t="s">
        <v>46</v>
      </c>
      <c r="I67" s="183"/>
      <c r="J67" s="83" t="s">
        <v>41</v>
      </c>
      <c r="K67" s="84"/>
      <c r="L67" s="85" t="s">
        <v>68</v>
      </c>
      <c r="M67" s="240">
        <f t="shared" si="2"/>
        <v>0</v>
      </c>
      <c r="N67" s="256"/>
      <c r="O67" s="69"/>
    </row>
    <row r="68" spans="1:15" ht="8.1" customHeight="1" thickBot="1" x14ac:dyDescent="0.25">
      <c r="A68" s="43"/>
      <c r="B68" s="40"/>
      <c r="C68" s="9"/>
      <c r="D68" s="39"/>
      <c r="E68" s="108"/>
      <c r="F68" s="39"/>
      <c r="M68" s="138"/>
      <c r="N68" s="138"/>
    </row>
    <row r="69" spans="1:15" ht="24" customHeight="1" x14ac:dyDescent="0.2">
      <c r="A69" s="9"/>
      <c r="B69" s="200" t="s">
        <v>37</v>
      </c>
      <c r="C69" s="353" t="s">
        <v>36</v>
      </c>
      <c r="D69" s="355" t="s">
        <v>20</v>
      </c>
      <c r="E69" s="357" t="s">
        <v>39</v>
      </c>
      <c r="F69" s="359" t="s">
        <v>42</v>
      </c>
      <c r="G69" s="359"/>
      <c r="H69" s="359"/>
      <c r="I69" s="359"/>
      <c r="J69" s="359"/>
      <c r="K69" s="359"/>
      <c r="L69" s="360"/>
      <c r="M69" s="220" t="s">
        <v>121</v>
      </c>
      <c r="N69" s="221" t="s">
        <v>122</v>
      </c>
      <c r="O69" s="201" t="s">
        <v>30</v>
      </c>
    </row>
    <row r="70" spans="1:15" ht="25.2" customHeight="1" thickBot="1" x14ac:dyDescent="0.25">
      <c r="A70" s="43">
        <v>4</v>
      </c>
      <c r="B70" s="202" t="s">
        <v>63</v>
      </c>
      <c r="C70" s="354"/>
      <c r="D70" s="356"/>
      <c r="E70" s="358"/>
      <c r="F70" s="361"/>
      <c r="G70" s="361"/>
      <c r="H70" s="361"/>
      <c r="I70" s="361"/>
      <c r="J70" s="361"/>
      <c r="K70" s="361"/>
      <c r="L70" s="362"/>
      <c r="M70" s="237">
        <f>SUM(M71:M82)</f>
        <v>59200</v>
      </c>
      <c r="N70" s="253">
        <f>SUM(N71:N82)</f>
        <v>10000</v>
      </c>
      <c r="O70" s="222" t="s">
        <v>30</v>
      </c>
    </row>
    <row r="71" spans="1:15" ht="24" customHeight="1" x14ac:dyDescent="0.2">
      <c r="A71" s="43"/>
      <c r="B71" s="60"/>
      <c r="C71" s="156" t="s">
        <v>11</v>
      </c>
      <c r="D71" s="217">
        <v>6</v>
      </c>
      <c r="E71" s="224" t="s">
        <v>45</v>
      </c>
      <c r="F71" s="218">
        <v>16200</v>
      </c>
      <c r="G71" s="159" t="s">
        <v>31</v>
      </c>
      <c r="H71" s="160" t="s">
        <v>46</v>
      </c>
      <c r="I71" s="225">
        <v>1</v>
      </c>
      <c r="J71" s="162" t="s">
        <v>41</v>
      </c>
      <c r="K71" s="163"/>
      <c r="L71" s="164" t="s">
        <v>68</v>
      </c>
      <c r="M71" s="238">
        <f t="shared" ref="M71:M82" si="3">IF(K71=0,F71*I71,F71*I71*K71)</f>
        <v>16200</v>
      </c>
      <c r="N71" s="250">
        <v>10000</v>
      </c>
      <c r="O71" s="167"/>
    </row>
    <row r="72" spans="1:15" ht="24" customHeight="1" x14ac:dyDescent="0.2">
      <c r="A72" s="43"/>
      <c r="B72" s="60"/>
      <c r="C72" s="61" t="s">
        <v>106</v>
      </c>
      <c r="D72" s="184">
        <v>7</v>
      </c>
      <c r="E72" s="107" t="s">
        <v>45</v>
      </c>
      <c r="F72" s="185">
        <v>43000</v>
      </c>
      <c r="G72" s="63" t="s">
        <v>31</v>
      </c>
      <c r="H72" s="62" t="s">
        <v>46</v>
      </c>
      <c r="I72" s="188">
        <v>1</v>
      </c>
      <c r="J72" s="79" t="s">
        <v>41</v>
      </c>
      <c r="K72" s="80"/>
      <c r="L72" s="81" t="s">
        <v>68</v>
      </c>
      <c r="M72" s="239">
        <f t="shared" si="3"/>
        <v>43000</v>
      </c>
      <c r="N72" s="251">
        <v>0</v>
      </c>
      <c r="O72" s="65"/>
    </row>
    <row r="73" spans="1:15" ht="24" hidden="1" customHeight="1" x14ac:dyDescent="0.2">
      <c r="A73" s="43"/>
      <c r="B73" s="60"/>
      <c r="C73" s="61"/>
      <c r="D73" s="178"/>
      <c r="E73" s="107" t="s">
        <v>45</v>
      </c>
      <c r="F73" s="180"/>
      <c r="G73" s="63" t="s">
        <v>31</v>
      </c>
      <c r="H73" s="62" t="s">
        <v>46</v>
      </c>
      <c r="I73" s="153"/>
      <c r="J73" s="79" t="s">
        <v>41</v>
      </c>
      <c r="K73" s="80"/>
      <c r="L73" s="81" t="s">
        <v>68</v>
      </c>
      <c r="M73" s="239">
        <f t="shared" si="3"/>
        <v>0</v>
      </c>
      <c r="N73" s="251"/>
      <c r="O73" s="65"/>
    </row>
    <row r="74" spans="1:15" ht="24" hidden="1" customHeight="1" x14ac:dyDescent="0.2">
      <c r="A74" s="43"/>
      <c r="B74" s="60"/>
      <c r="C74" s="61"/>
      <c r="D74" s="178"/>
      <c r="E74" s="107" t="s">
        <v>45</v>
      </c>
      <c r="F74" s="180"/>
      <c r="G74" s="63" t="s">
        <v>31</v>
      </c>
      <c r="H74" s="62" t="s">
        <v>46</v>
      </c>
      <c r="I74" s="153"/>
      <c r="J74" s="79" t="s">
        <v>41</v>
      </c>
      <c r="K74" s="80"/>
      <c r="L74" s="81" t="s">
        <v>68</v>
      </c>
      <c r="M74" s="239">
        <f t="shared" si="3"/>
        <v>0</v>
      </c>
      <c r="N74" s="251"/>
      <c r="O74" s="65"/>
    </row>
    <row r="75" spans="1:15" ht="24" hidden="1" customHeight="1" x14ac:dyDescent="0.2">
      <c r="A75" s="43"/>
      <c r="B75" s="60"/>
      <c r="C75" s="61"/>
      <c r="D75" s="178"/>
      <c r="E75" s="107" t="s">
        <v>45</v>
      </c>
      <c r="F75" s="180"/>
      <c r="G75" s="63" t="s">
        <v>31</v>
      </c>
      <c r="H75" s="62" t="s">
        <v>46</v>
      </c>
      <c r="I75" s="153"/>
      <c r="J75" s="79" t="s">
        <v>41</v>
      </c>
      <c r="K75" s="80"/>
      <c r="L75" s="81" t="s">
        <v>68</v>
      </c>
      <c r="M75" s="239">
        <f t="shared" si="3"/>
        <v>0</v>
      </c>
      <c r="N75" s="251"/>
      <c r="O75" s="65"/>
    </row>
    <row r="76" spans="1:15" ht="24" hidden="1" customHeight="1" x14ac:dyDescent="0.2">
      <c r="A76" s="43"/>
      <c r="B76" s="60"/>
      <c r="C76" s="61"/>
      <c r="D76" s="178"/>
      <c r="E76" s="107" t="s">
        <v>45</v>
      </c>
      <c r="F76" s="180"/>
      <c r="G76" s="63" t="s">
        <v>31</v>
      </c>
      <c r="H76" s="62" t="s">
        <v>46</v>
      </c>
      <c r="I76" s="153"/>
      <c r="J76" s="79" t="s">
        <v>41</v>
      </c>
      <c r="K76" s="80"/>
      <c r="L76" s="81" t="s">
        <v>68</v>
      </c>
      <c r="M76" s="239">
        <f t="shared" si="3"/>
        <v>0</v>
      </c>
      <c r="N76" s="251"/>
      <c r="O76" s="65"/>
    </row>
    <row r="77" spans="1:15" ht="24" hidden="1" customHeight="1" x14ac:dyDescent="0.2">
      <c r="A77" s="43"/>
      <c r="B77" s="60"/>
      <c r="C77" s="61"/>
      <c r="D77" s="178"/>
      <c r="E77" s="107" t="s">
        <v>45</v>
      </c>
      <c r="F77" s="180"/>
      <c r="G77" s="63" t="s">
        <v>31</v>
      </c>
      <c r="H77" s="62" t="s">
        <v>46</v>
      </c>
      <c r="I77" s="153"/>
      <c r="J77" s="79" t="s">
        <v>41</v>
      </c>
      <c r="K77" s="80"/>
      <c r="L77" s="81" t="s">
        <v>68</v>
      </c>
      <c r="M77" s="239">
        <f t="shared" si="3"/>
        <v>0</v>
      </c>
      <c r="N77" s="251"/>
      <c r="O77" s="65"/>
    </row>
    <row r="78" spans="1:15" ht="24" hidden="1" customHeight="1" x14ac:dyDescent="0.2">
      <c r="A78" s="43"/>
      <c r="B78" s="60"/>
      <c r="C78" s="61"/>
      <c r="D78" s="178"/>
      <c r="E78" s="107" t="s">
        <v>45</v>
      </c>
      <c r="F78" s="180"/>
      <c r="G78" s="63" t="s">
        <v>31</v>
      </c>
      <c r="H78" s="62" t="s">
        <v>46</v>
      </c>
      <c r="I78" s="153"/>
      <c r="J78" s="79" t="s">
        <v>41</v>
      </c>
      <c r="K78" s="80"/>
      <c r="L78" s="81" t="s">
        <v>68</v>
      </c>
      <c r="M78" s="239">
        <f t="shared" si="3"/>
        <v>0</v>
      </c>
      <c r="N78" s="251"/>
      <c r="O78" s="65"/>
    </row>
    <row r="79" spans="1:15" ht="24" hidden="1" customHeight="1" x14ac:dyDescent="0.2">
      <c r="A79" s="43"/>
      <c r="B79" s="60"/>
      <c r="C79" s="61"/>
      <c r="D79" s="178"/>
      <c r="E79" s="107" t="s">
        <v>45</v>
      </c>
      <c r="F79" s="180"/>
      <c r="G79" s="63" t="s">
        <v>31</v>
      </c>
      <c r="H79" s="62" t="s">
        <v>46</v>
      </c>
      <c r="I79" s="153"/>
      <c r="J79" s="79" t="s">
        <v>41</v>
      </c>
      <c r="K79" s="80"/>
      <c r="L79" s="81" t="s">
        <v>68</v>
      </c>
      <c r="M79" s="239">
        <f t="shared" si="3"/>
        <v>0</v>
      </c>
      <c r="N79" s="251"/>
      <c r="O79" s="65"/>
    </row>
    <row r="80" spans="1:15" ht="24" hidden="1" customHeight="1" x14ac:dyDescent="0.2">
      <c r="A80" s="43"/>
      <c r="B80" s="60"/>
      <c r="C80" s="61"/>
      <c r="D80" s="178"/>
      <c r="E80" s="107" t="s">
        <v>45</v>
      </c>
      <c r="F80" s="180"/>
      <c r="G80" s="63" t="s">
        <v>31</v>
      </c>
      <c r="H80" s="62" t="s">
        <v>46</v>
      </c>
      <c r="I80" s="153"/>
      <c r="J80" s="79" t="s">
        <v>41</v>
      </c>
      <c r="K80" s="80"/>
      <c r="L80" s="81" t="s">
        <v>68</v>
      </c>
      <c r="M80" s="239">
        <f t="shared" si="3"/>
        <v>0</v>
      </c>
      <c r="N80" s="251"/>
      <c r="O80" s="65"/>
    </row>
    <row r="81" spans="1:15" ht="24" hidden="1" customHeight="1" x14ac:dyDescent="0.2">
      <c r="A81" s="43"/>
      <c r="B81" s="60"/>
      <c r="C81" s="61"/>
      <c r="D81" s="178"/>
      <c r="E81" s="107" t="s">
        <v>45</v>
      </c>
      <c r="F81" s="180"/>
      <c r="G81" s="63" t="s">
        <v>31</v>
      </c>
      <c r="H81" s="62" t="s">
        <v>46</v>
      </c>
      <c r="I81" s="153"/>
      <c r="J81" s="79" t="s">
        <v>41</v>
      </c>
      <c r="K81" s="80"/>
      <c r="L81" s="81" t="s">
        <v>68</v>
      </c>
      <c r="M81" s="239">
        <f t="shared" si="3"/>
        <v>0</v>
      </c>
      <c r="N81" s="251"/>
      <c r="O81" s="65"/>
    </row>
    <row r="82" spans="1:15" ht="24" customHeight="1" x14ac:dyDescent="0.2">
      <c r="A82" s="43"/>
      <c r="B82" s="89"/>
      <c r="C82" s="66"/>
      <c r="D82" s="179"/>
      <c r="E82" s="101" t="s">
        <v>45</v>
      </c>
      <c r="F82" s="181"/>
      <c r="G82" s="68" t="s">
        <v>31</v>
      </c>
      <c r="H82" s="67" t="s">
        <v>46</v>
      </c>
      <c r="I82" s="183"/>
      <c r="J82" s="83" t="s">
        <v>41</v>
      </c>
      <c r="K82" s="84"/>
      <c r="L82" s="85" t="s">
        <v>68</v>
      </c>
      <c r="M82" s="240">
        <f t="shared" si="3"/>
        <v>0</v>
      </c>
      <c r="N82" s="252"/>
      <c r="O82" s="69"/>
    </row>
    <row r="83" spans="1:15" ht="12" customHeight="1" thickBot="1" x14ac:dyDescent="0.25">
      <c r="A83" s="43"/>
      <c r="B83" s="40"/>
      <c r="C83" s="9"/>
      <c r="D83" s="39"/>
      <c r="E83" s="108"/>
      <c r="F83" s="39"/>
      <c r="M83" s="138"/>
      <c r="N83" s="138"/>
    </row>
    <row r="84" spans="1:15" ht="24" customHeight="1" x14ac:dyDescent="0.2">
      <c r="A84" s="9"/>
      <c r="B84" s="200" t="s">
        <v>37</v>
      </c>
      <c r="C84" s="353" t="s">
        <v>36</v>
      </c>
      <c r="D84" s="355" t="s">
        <v>20</v>
      </c>
      <c r="E84" s="357" t="s">
        <v>39</v>
      </c>
      <c r="F84" s="359" t="s">
        <v>42</v>
      </c>
      <c r="G84" s="359"/>
      <c r="H84" s="359"/>
      <c r="I84" s="359"/>
      <c r="J84" s="359"/>
      <c r="K84" s="359"/>
      <c r="L84" s="360"/>
      <c r="M84" s="220" t="s">
        <v>121</v>
      </c>
      <c r="N84" s="221" t="s">
        <v>122</v>
      </c>
      <c r="O84" s="201" t="s">
        <v>30</v>
      </c>
    </row>
    <row r="85" spans="1:15" ht="27" customHeight="1" thickBot="1" x14ac:dyDescent="0.25">
      <c r="A85" s="43">
        <v>5</v>
      </c>
      <c r="B85" s="202" t="s">
        <v>64</v>
      </c>
      <c r="C85" s="354"/>
      <c r="D85" s="356"/>
      <c r="E85" s="358"/>
      <c r="F85" s="361"/>
      <c r="G85" s="361"/>
      <c r="H85" s="361"/>
      <c r="I85" s="361"/>
      <c r="J85" s="361"/>
      <c r="K85" s="361"/>
      <c r="L85" s="362"/>
      <c r="M85" s="237">
        <f>SUM(M86:M91)</f>
        <v>3300</v>
      </c>
      <c r="N85" s="253">
        <f>SUM(N86:N91)</f>
        <v>2500</v>
      </c>
      <c r="O85" s="222" t="s">
        <v>30</v>
      </c>
    </row>
    <row r="86" spans="1:15" ht="24" customHeight="1" x14ac:dyDescent="0.2">
      <c r="A86" s="43"/>
      <c r="B86" s="60"/>
      <c r="C86" s="226" t="s">
        <v>47</v>
      </c>
      <c r="D86" s="217">
        <v>8</v>
      </c>
      <c r="E86" s="224" t="s">
        <v>45</v>
      </c>
      <c r="F86" s="218">
        <v>3300</v>
      </c>
      <c r="G86" s="159" t="s">
        <v>31</v>
      </c>
      <c r="H86" s="160" t="s">
        <v>46</v>
      </c>
      <c r="I86" s="219">
        <v>1</v>
      </c>
      <c r="J86" s="162" t="s">
        <v>8</v>
      </c>
      <c r="K86" s="163"/>
      <c r="L86" s="164" t="s">
        <v>68</v>
      </c>
      <c r="M86" s="238">
        <f t="shared" ref="M86:M91" si="4">IF(K86=0,F86*I86,F86*I86*K86)</f>
        <v>3300</v>
      </c>
      <c r="N86" s="250">
        <v>2500</v>
      </c>
      <c r="O86" s="167"/>
    </row>
    <row r="87" spans="1:15" ht="24" hidden="1" customHeight="1" x14ac:dyDescent="0.2">
      <c r="A87" s="43"/>
      <c r="B87" s="60"/>
      <c r="C87" s="61"/>
      <c r="D87" s="178"/>
      <c r="E87" s="107" t="s">
        <v>45</v>
      </c>
      <c r="F87" s="180"/>
      <c r="G87" s="63" t="s">
        <v>31</v>
      </c>
      <c r="H87" s="62" t="s">
        <v>46</v>
      </c>
      <c r="I87" s="182"/>
      <c r="J87" s="79" t="s">
        <v>41</v>
      </c>
      <c r="K87" s="80"/>
      <c r="L87" s="81" t="s">
        <v>68</v>
      </c>
      <c r="M87" s="239">
        <f t="shared" si="4"/>
        <v>0</v>
      </c>
      <c r="N87" s="251"/>
      <c r="O87" s="65"/>
    </row>
    <row r="88" spans="1:15" ht="24" hidden="1" customHeight="1" x14ac:dyDescent="0.2">
      <c r="A88" s="43"/>
      <c r="B88" s="60"/>
      <c r="C88" s="61"/>
      <c r="D88" s="178"/>
      <c r="E88" s="107" t="s">
        <v>45</v>
      </c>
      <c r="F88" s="180"/>
      <c r="G88" s="63" t="s">
        <v>31</v>
      </c>
      <c r="H88" s="62" t="s">
        <v>46</v>
      </c>
      <c r="I88" s="182"/>
      <c r="J88" s="79" t="s">
        <v>41</v>
      </c>
      <c r="K88" s="80"/>
      <c r="L88" s="81" t="s">
        <v>68</v>
      </c>
      <c r="M88" s="239">
        <f t="shared" si="4"/>
        <v>0</v>
      </c>
      <c r="N88" s="251"/>
      <c r="O88" s="65"/>
    </row>
    <row r="89" spans="1:15" ht="24" hidden="1" customHeight="1" x14ac:dyDescent="0.2">
      <c r="A89" s="43"/>
      <c r="B89" s="60"/>
      <c r="C89" s="61"/>
      <c r="D89" s="178"/>
      <c r="E89" s="107" t="s">
        <v>45</v>
      </c>
      <c r="F89" s="180"/>
      <c r="G89" s="63" t="s">
        <v>31</v>
      </c>
      <c r="H89" s="62" t="s">
        <v>46</v>
      </c>
      <c r="I89" s="182"/>
      <c r="J89" s="79" t="s">
        <v>41</v>
      </c>
      <c r="K89" s="80"/>
      <c r="L89" s="81" t="s">
        <v>68</v>
      </c>
      <c r="M89" s="239">
        <f t="shared" si="4"/>
        <v>0</v>
      </c>
      <c r="N89" s="251"/>
      <c r="O89" s="65"/>
    </row>
    <row r="90" spans="1:15" ht="24" hidden="1" customHeight="1" x14ac:dyDescent="0.2">
      <c r="A90" s="43"/>
      <c r="B90" s="60"/>
      <c r="C90" s="61"/>
      <c r="D90" s="178"/>
      <c r="E90" s="107" t="s">
        <v>45</v>
      </c>
      <c r="F90" s="180"/>
      <c r="G90" s="63" t="s">
        <v>31</v>
      </c>
      <c r="H90" s="62" t="s">
        <v>46</v>
      </c>
      <c r="I90" s="182"/>
      <c r="J90" s="79" t="s">
        <v>41</v>
      </c>
      <c r="K90" s="80"/>
      <c r="L90" s="81" t="s">
        <v>68</v>
      </c>
      <c r="M90" s="239">
        <f t="shared" si="4"/>
        <v>0</v>
      </c>
      <c r="N90" s="251"/>
      <c r="O90" s="65"/>
    </row>
    <row r="91" spans="1:15" ht="24" customHeight="1" x14ac:dyDescent="0.2">
      <c r="A91" s="43"/>
      <c r="B91" s="82"/>
      <c r="C91" s="66"/>
      <c r="D91" s="179"/>
      <c r="E91" s="101" t="s">
        <v>45</v>
      </c>
      <c r="F91" s="181"/>
      <c r="G91" s="68" t="s">
        <v>31</v>
      </c>
      <c r="H91" s="67" t="s">
        <v>46</v>
      </c>
      <c r="I91" s="183"/>
      <c r="J91" s="83" t="s">
        <v>41</v>
      </c>
      <c r="K91" s="84"/>
      <c r="L91" s="85" t="s">
        <v>68</v>
      </c>
      <c r="M91" s="240">
        <f t="shared" si="4"/>
        <v>0</v>
      </c>
      <c r="N91" s="252"/>
      <c r="O91" s="69"/>
    </row>
    <row r="92" spans="1:15" ht="9.75" customHeight="1" thickBot="1" x14ac:dyDescent="0.25">
      <c r="A92" s="43"/>
      <c r="B92" s="40"/>
      <c r="C92" s="9"/>
      <c r="D92" s="39"/>
      <c r="E92" s="108"/>
      <c r="F92" s="39"/>
      <c r="M92" s="138"/>
      <c r="N92" s="138"/>
    </row>
    <row r="93" spans="1:15" ht="24" customHeight="1" x14ac:dyDescent="0.2">
      <c r="A93" s="9"/>
      <c r="B93" s="200" t="s">
        <v>37</v>
      </c>
      <c r="C93" s="353" t="s">
        <v>36</v>
      </c>
      <c r="D93" s="355" t="s">
        <v>20</v>
      </c>
      <c r="E93" s="357" t="s">
        <v>39</v>
      </c>
      <c r="F93" s="359" t="s">
        <v>42</v>
      </c>
      <c r="G93" s="359"/>
      <c r="H93" s="359"/>
      <c r="I93" s="359"/>
      <c r="J93" s="359"/>
      <c r="K93" s="359"/>
      <c r="L93" s="360"/>
      <c r="M93" s="220" t="s">
        <v>121</v>
      </c>
      <c r="N93" s="221" t="s">
        <v>122</v>
      </c>
      <c r="O93" s="201" t="s">
        <v>30</v>
      </c>
    </row>
    <row r="94" spans="1:15" ht="26.4" customHeight="1" thickBot="1" x14ac:dyDescent="0.25">
      <c r="A94" s="43">
        <v>6</v>
      </c>
      <c r="B94" s="202" t="s">
        <v>65</v>
      </c>
      <c r="C94" s="354"/>
      <c r="D94" s="356"/>
      <c r="E94" s="358"/>
      <c r="F94" s="361"/>
      <c r="G94" s="361"/>
      <c r="H94" s="361"/>
      <c r="I94" s="361"/>
      <c r="J94" s="361"/>
      <c r="K94" s="361"/>
      <c r="L94" s="362"/>
      <c r="M94" s="237">
        <f>SUM(M95:M100)</f>
        <v>30000</v>
      </c>
      <c r="N94" s="257">
        <f>SUM(N95:N100)</f>
        <v>30000</v>
      </c>
      <c r="O94" s="222" t="s">
        <v>30</v>
      </c>
    </row>
    <row r="95" spans="1:15" ht="24.75" customHeight="1" x14ac:dyDescent="0.2">
      <c r="A95" s="43"/>
      <c r="B95" s="60"/>
      <c r="C95" s="156" t="s">
        <v>137</v>
      </c>
      <c r="D95" s="217">
        <v>9</v>
      </c>
      <c r="E95" s="224" t="s">
        <v>45</v>
      </c>
      <c r="F95" s="218">
        <v>30000</v>
      </c>
      <c r="G95" s="159" t="s">
        <v>31</v>
      </c>
      <c r="H95" s="160" t="s">
        <v>46</v>
      </c>
      <c r="I95" s="219">
        <v>1</v>
      </c>
      <c r="J95" s="162" t="s">
        <v>41</v>
      </c>
      <c r="K95" s="163"/>
      <c r="L95" s="164" t="s">
        <v>68</v>
      </c>
      <c r="M95" s="238">
        <f t="shared" ref="M95:M100" si="5">IF(K95=0,F95*I95,F95*I95*K95)</f>
        <v>30000</v>
      </c>
      <c r="N95" s="250">
        <v>30000</v>
      </c>
      <c r="O95" s="167"/>
    </row>
    <row r="96" spans="1:15" ht="24.75" hidden="1" customHeight="1" x14ac:dyDescent="0.2">
      <c r="A96" s="43"/>
      <c r="B96" s="60"/>
      <c r="C96" s="61"/>
      <c r="D96" s="178"/>
      <c r="E96" s="107" t="s">
        <v>45</v>
      </c>
      <c r="F96" s="180"/>
      <c r="G96" s="63" t="s">
        <v>31</v>
      </c>
      <c r="H96" s="62" t="s">
        <v>46</v>
      </c>
      <c r="I96" s="182"/>
      <c r="J96" s="79" t="s">
        <v>41</v>
      </c>
      <c r="K96" s="80"/>
      <c r="L96" s="81" t="s">
        <v>68</v>
      </c>
      <c r="M96" s="239">
        <f t="shared" si="5"/>
        <v>0</v>
      </c>
      <c r="N96" s="251"/>
      <c r="O96" s="65"/>
    </row>
    <row r="97" spans="1:15" ht="24.75" hidden="1" customHeight="1" x14ac:dyDescent="0.2">
      <c r="A97" s="43"/>
      <c r="B97" s="60"/>
      <c r="C97" s="61"/>
      <c r="D97" s="178"/>
      <c r="E97" s="107" t="s">
        <v>45</v>
      </c>
      <c r="F97" s="180"/>
      <c r="G97" s="63" t="s">
        <v>31</v>
      </c>
      <c r="H97" s="62" t="s">
        <v>46</v>
      </c>
      <c r="I97" s="182"/>
      <c r="J97" s="79" t="s">
        <v>41</v>
      </c>
      <c r="K97" s="80"/>
      <c r="L97" s="81" t="s">
        <v>68</v>
      </c>
      <c r="M97" s="239">
        <f t="shared" si="5"/>
        <v>0</v>
      </c>
      <c r="N97" s="251"/>
      <c r="O97" s="65"/>
    </row>
    <row r="98" spans="1:15" ht="24.75" hidden="1" customHeight="1" x14ac:dyDescent="0.2">
      <c r="A98" s="43"/>
      <c r="B98" s="60"/>
      <c r="C98" s="61"/>
      <c r="D98" s="178"/>
      <c r="E98" s="107" t="s">
        <v>45</v>
      </c>
      <c r="F98" s="180"/>
      <c r="G98" s="63" t="s">
        <v>31</v>
      </c>
      <c r="H98" s="62" t="s">
        <v>46</v>
      </c>
      <c r="I98" s="182"/>
      <c r="J98" s="79" t="s">
        <v>41</v>
      </c>
      <c r="K98" s="80"/>
      <c r="L98" s="81" t="s">
        <v>68</v>
      </c>
      <c r="M98" s="239">
        <f t="shared" si="5"/>
        <v>0</v>
      </c>
      <c r="N98" s="251"/>
      <c r="O98" s="65"/>
    </row>
    <row r="99" spans="1:15" ht="24.75" hidden="1" customHeight="1" x14ac:dyDescent="0.2">
      <c r="A99" s="43"/>
      <c r="B99" s="60"/>
      <c r="C99" s="61"/>
      <c r="D99" s="178"/>
      <c r="E99" s="107" t="s">
        <v>45</v>
      </c>
      <c r="F99" s="180"/>
      <c r="G99" s="63" t="s">
        <v>31</v>
      </c>
      <c r="H99" s="62" t="s">
        <v>46</v>
      </c>
      <c r="I99" s="182"/>
      <c r="J99" s="79" t="s">
        <v>41</v>
      </c>
      <c r="K99" s="80"/>
      <c r="L99" s="81" t="s">
        <v>68</v>
      </c>
      <c r="M99" s="239">
        <f t="shared" si="5"/>
        <v>0</v>
      </c>
      <c r="N99" s="251"/>
      <c r="O99" s="65"/>
    </row>
    <row r="100" spans="1:15" ht="24.75" customHeight="1" x14ac:dyDescent="0.2">
      <c r="A100" s="43"/>
      <c r="B100" s="82"/>
      <c r="C100" s="66"/>
      <c r="D100" s="179"/>
      <c r="E100" s="101" t="s">
        <v>45</v>
      </c>
      <c r="F100" s="181"/>
      <c r="G100" s="68" t="s">
        <v>31</v>
      </c>
      <c r="H100" s="67" t="s">
        <v>46</v>
      </c>
      <c r="I100" s="183"/>
      <c r="J100" s="83" t="s">
        <v>41</v>
      </c>
      <c r="K100" s="84"/>
      <c r="L100" s="85" t="s">
        <v>68</v>
      </c>
      <c r="M100" s="240">
        <f t="shared" si="5"/>
        <v>0</v>
      </c>
      <c r="N100" s="252"/>
      <c r="O100" s="69"/>
    </row>
    <row r="101" spans="1:15" ht="13.8" thickBot="1" x14ac:dyDescent="0.25">
      <c r="A101" s="43"/>
      <c r="B101" s="40"/>
      <c r="C101" s="9"/>
      <c r="D101" s="39"/>
      <c r="E101" s="108"/>
      <c r="F101" s="39"/>
      <c r="M101" s="138"/>
      <c r="N101" s="138"/>
    </row>
    <row r="102" spans="1:15" ht="24" customHeight="1" x14ac:dyDescent="0.2">
      <c r="A102" s="9"/>
      <c r="B102" s="200" t="s">
        <v>37</v>
      </c>
      <c r="C102" s="363" t="s">
        <v>36</v>
      </c>
      <c r="D102" s="355" t="s">
        <v>20</v>
      </c>
      <c r="E102" s="357" t="s">
        <v>39</v>
      </c>
      <c r="F102" s="359" t="s">
        <v>42</v>
      </c>
      <c r="G102" s="359"/>
      <c r="H102" s="359"/>
      <c r="I102" s="359"/>
      <c r="J102" s="359"/>
      <c r="K102" s="359"/>
      <c r="L102" s="360"/>
      <c r="M102" s="220" t="s">
        <v>121</v>
      </c>
      <c r="N102" s="221" t="s">
        <v>122</v>
      </c>
      <c r="O102" s="201" t="s">
        <v>30</v>
      </c>
    </row>
    <row r="103" spans="1:15" ht="27" customHeight="1" thickBot="1" x14ac:dyDescent="0.25">
      <c r="A103" s="43">
        <v>7</v>
      </c>
      <c r="B103" s="228" t="s">
        <v>141</v>
      </c>
      <c r="C103" s="364"/>
      <c r="D103" s="356"/>
      <c r="E103" s="358"/>
      <c r="F103" s="361"/>
      <c r="G103" s="361"/>
      <c r="H103" s="361"/>
      <c r="I103" s="361"/>
      <c r="J103" s="361"/>
      <c r="K103" s="361"/>
      <c r="L103" s="362"/>
      <c r="M103" s="237">
        <f>SUM(M104:M109)</f>
        <v>110000</v>
      </c>
      <c r="N103" s="253">
        <f>SUM(N104:N109)</f>
        <v>95000</v>
      </c>
      <c r="O103" s="222" t="s">
        <v>30</v>
      </c>
    </row>
    <row r="104" spans="1:15" ht="24.75" customHeight="1" x14ac:dyDescent="0.2">
      <c r="A104" s="43"/>
      <c r="B104" s="351" t="s">
        <v>142</v>
      </c>
      <c r="C104" s="156" t="s">
        <v>55</v>
      </c>
      <c r="D104" s="217">
        <v>10</v>
      </c>
      <c r="E104" s="158" t="s">
        <v>45</v>
      </c>
      <c r="F104" s="218">
        <v>85000</v>
      </c>
      <c r="G104" s="159" t="s">
        <v>31</v>
      </c>
      <c r="H104" s="160" t="s">
        <v>46</v>
      </c>
      <c r="I104" s="219">
        <v>1</v>
      </c>
      <c r="J104" s="162" t="s">
        <v>41</v>
      </c>
      <c r="K104" s="163"/>
      <c r="L104" s="164" t="s">
        <v>68</v>
      </c>
      <c r="M104" s="238">
        <f t="shared" ref="M104:M109" si="6">IF(K104=0,F104*I104,F104*I104*K104)</f>
        <v>85000</v>
      </c>
      <c r="N104" s="250">
        <v>70000</v>
      </c>
      <c r="O104" s="167"/>
    </row>
    <row r="105" spans="1:15" ht="24.75" customHeight="1" x14ac:dyDescent="0.2">
      <c r="A105" s="43"/>
      <c r="B105" s="351"/>
      <c r="C105" s="61" t="s">
        <v>10</v>
      </c>
      <c r="D105" s="184">
        <v>11</v>
      </c>
      <c r="E105" s="100" t="s">
        <v>45</v>
      </c>
      <c r="F105" s="185">
        <v>25000</v>
      </c>
      <c r="G105" s="63" t="s">
        <v>31</v>
      </c>
      <c r="H105" s="62" t="s">
        <v>46</v>
      </c>
      <c r="I105" s="186">
        <v>1</v>
      </c>
      <c r="J105" s="79" t="s">
        <v>41</v>
      </c>
      <c r="K105" s="80"/>
      <c r="L105" s="81" t="s">
        <v>68</v>
      </c>
      <c r="M105" s="239">
        <f t="shared" si="6"/>
        <v>25000</v>
      </c>
      <c r="N105" s="251">
        <v>25000</v>
      </c>
      <c r="O105" s="65"/>
    </row>
    <row r="106" spans="1:15" ht="24.75" hidden="1" customHeight="1" x14ac:dyDescent="0.2">
      <c r="A106" s="43"/>
      <c r="B106" s="351"/>
      <c r="C106" s="61"/>
      <c r="D106" s="178"/>
      <c r="E106" s="100" t="s">
        <v>45</v>
      </c>
      <c r="F106" s="180"/>
      <c r="G106" s="63" t="s">
        <v>31</v>
      </c>
      <c r="H106" s="62" t="s">
        <v>46</v>
      </c>
      <c r="I106" s="182"/>
      <c r="J106" s="79" t="s">
        <v>41</v>
      </c>
      <c r="K106" s="80"/>
      <c r="L106" s="81" t="s">
        <v>68</v>
      </c>
      <c r="M106" s="239">
        <f t="shared" si="6"/>
        <v>0</v>
      </c>
      <c r="N106" s="251"/>
      <c r="O106" s="65"/>
    </row>
    <row r="107" spans="1:15" ht="24.75" hidden="1" customHeight="1" x14ac:dyDescent="0.2">
      <c r="A107" s="43"/>
      <c r="B107" s="351"/>
      <c r="C107" s="61"/>
      <c r="D107" s="178"/>
      <c r="E107" s="100" t="s">
        <v>45</v>
      </c>
      <c r="F107" s="180"/>
      <c r="G107" s="63" t="s">
        <v>31</v>
      </c>
      <c r="H107" s="62" t="s">
        <v>46</v>
      </c>
      <c r="I107" s="182"/>
      <c r="J107" s="79" t="s">
        <v>41</v>
      </c>
      <c r="K107" s="80"/>
      <c r="L107" s="81" t="s">
        <v>68</v>
      </c>
      <c r="M107" s="239">
        <f t="shared" si="6"/>
        <v>0</v>
      </c>
      <c r="N107" s="251"/>
      <c r="O107" s="65"/>
    </row>
    <row r="108" spans="1:15" ht="24.75" hidden="1" customHeight="1" x14ac:dyDescent="0.2">
      <c r="A108" s="43"/>
      <c r="B108" s="351"/>
      <c r="C108" s="61"/>
      <c r="D108" s="178"/>
      <c r="E108" s="100" t="s">
        <v>45</v>
      </c>
      <c r="F108" s="180"/>
      <c r="G108" s="63" t="s">
        <v>31</v>
      </c>
      <c r="H108" s="62" t="s">
        <v>46</v>
      </c>
      <c r="I108" s="182"/>
      <c r="J108" s="79" t="s">
        <v>41</v>
      </c>
      <c r="K108" s="80"/>
      <c r="L108" s="81" t="s">
        <v>68</v>
      </c>
      <c r="M108" s="239">
        <f t="shared" si="6"/>
        <v>0</v>
      </c>
      <c r="N108" s="251"/>
      <c r="O108" s="65"/>
    </row>
    <row r="109" spans="1:15" ht="24.75" customHeight="1" x14ac:dyDescent="0.2">
      <c r="A109" s="43"/>
      <c r="B109" s="352"/>
      <c r="C109" s="66"/>
      <c r="D109" s="179"/>
      <c r="E109" s="101" t="s">
        <v>45</v>
      </c>
      <c r="F109" s="181"/>
      <c r="G109" s="68" t="s">
        <v>31</v>
      </c>
      <c r="H109" s="67" t="s">
        <v>46</v>
      </c>
      <c r="I109" s="183"/>
      <c r="J109" s="83" t="s">
        <v>41</v>
      </c>
      <c r="K109" s="84"/>
      <c r="L109" s="85" t="s">
        <v>68</v>
      </c>
      <c r="M109" s="240">
        <f t="shared" si="6"/>
        <v>0</v>
      </c>
      <c r="N109" s="252"/>
      <c r="O109" s="69"/>
    </row>
    <row r="110" spans="1:15" ht="13.8" thickBot="1" x14ac:dyDescent="0.25">
      <c r="A110" s="43"/>
      <c r="B110" s="40"/>
      <c r="C110" s="9"/>
      <c r="D110" s="39"/>
      <c r="E110" s="108"/>
      <c r="F110" s="39"/>
      <c r="M110" s="138"/>
      <c r="N110" s="138"/>
    </row>
    <row r="111" spans="1:15" ht="24" customHeight="1" x14ac:dyDescent="0.2">
      <c r="A111" s="9"/>
      <c r="B111" s="200" t="s">
        <v>37</v>
      </c>
      <c r="C111" s="353" t="s">
        <v>36</v>
      </c>
      <c r="D111" s="355" t="s">
        <v>20</v>
      </c>
      <c r="E111" s="357" t="s">
        <v>39</v>
      </c>
      <c r="F111" s="359" t="s">
        <v>42</v>
      </c>
      <c r="G111" s="359"/>
      <c r="H111" s="359"/>
      <c r="I111" s="359"/>
      <c r="J111" s="359"/>
      <c r="K111" s="359"/>
      <c r="L111" s="360"/>
      <c r="M111" s="220" t="s">
        <v>121</v>
      </c>
      <c r="N111" s="221" t="s">
        <v>122</v>
      </c>
      <c r="O111" s="201" t="s">
        <v>30</v>
      </c>
    </row>
    <row r="112" spans="1:15" ht="27" customHeight="1" thickBot="1" x14ac:dyDescent="0.25">
      <c r="A112" s="43">
        <v>8</v>
      </c>
      <c r="B112" s="202" t="s">
        <v>112</v>
      </c>
      <c r="C112" s="354"/>
      <c r="D112" s="356"/>
      <c r="E112" s="358"/>
      <c r="F112" s="361"/>
      <c r="G112" s="361"/>
      <c r="H112" s="361"/>
      <c r="I112" s="361"/>
      <c r="J112" s="361"/>
      <c r="K112" s="361"/>
      <c r="L112" s="362"/>
      <c r="M112" s="237">
        <f>SUM(M113:M117)</f>
        <v>0</v>
      </c>
      <c r="N112" s="254">
        <f>SUM(N113:N117)</f>
        <v>0</v>
      </c>
      <c r="O112" s="222" t="s">
        <v>30</v>
      </c>
    </row>
    <row r="113" spans="1:15" ht="24" customHeight="1" x14ac:dyDescent="0.2">
      <c r="A113" s="43"/>
      <c r="B113" s="60"/>
      <c r="C113" s="156"/>
      <c r="D113" s="229"/>
      <c r="E113" s="158" t="s">
        <v>45</v>
      </c>
      <c r="F113" s="230"/>
      <c r="G113" s="159" t="s">
        <v>31</v>
      </c>
      <c r="H113" s="160" t="s">
        <v>46</v>
      </c>
      <c r="I113" s="231"/>
      <c r="J113" s="162" t="s">
        <v>41</v>
      </c>
      <c r="K113" s="163"/>
      <c r="L113" s="164" t="s">
        <v>68</v>
      </c>
      <c r="M113" s="238">
        <f>IF(K113=0,F113*I113,F113*I113*K113)</f>
        <v>0</v>
      </c>
      <c r="N113" s="250"/>
      <c r="O113" s="167"/>
    </row>
    <row r="114" spans="1:15" ht="24" customHeight="1" x14ac:dyDescent="0.2">
      <c r="A114" s="43"/>
      <c r="B114" s="82"/>
      <c r="C114" s="66"/>
      <c r="D114" s="179"/>
      <c r="E114" s="101" t="s">
        <v>45</v>
      </c>
      <c r="F114" s="181"/>
      <c r="G114" s="68" t="s">
        <v>31</v>
      </c>
      <c r="H114" s="67" t="s">
        <v>46</v>
      </c>
      <c r="I114" s="183"/>
      <c r="J114" s="83" t="s">
        <v>41</v>
      </c>
      <c r="K114" s="84"/>
      <c r="L114" s="85" t="s">
        <v>68</v>
      </c>
      <c r="M114" s="240">
        <f>IF(K114=0,F114*I114,F114*I114*K114)</f>
        <v>0</v>
      </c>
      <c r="N114" s="252"/>
      <c r="O114" s="69"/>
    </row>
    <row r="115" spans="1:15" ht="24" hidden="1" customHeight="1" x14ac:dyDescent="0.2">
      <c r="A115" s="43"/>
      <c r="B115" s="60"/>
      <c r="C115" s="156"/>
      <c r="D115" s="157"/>
      <c r="E115" s="158" t="s">
        <v>45</v>
      </c>
      <c r="F115" s="134"/>
      <c r="G115" s="159" t="s">
        <v>31</v>
      </c>
      <c r="H115" s="160" t="s">
        <v>46</v>
      </c>
      <c r="I115" s="161"/>
      <c r="J115" s="162" t="s">
        <v>41</v>
      </c>
      <c r="K115" s="163"/>
      <c r="L115" s="164" t="s">
        <v>68</v>
      </c>
      <c r="M115" s="165">
        <f>IF(K115=0,F115*I115,F115*I115*K115)</f>
        <v>0</v>
      </c>
      <c r="N115" s="166"/>
      <c r="O115" s="167"/>
    </row>
    <row r="116" spans="1:15" ht="24" hidden="1" customHeight="1" x14ac:dyDescent="0.2">
      <c r="A116" s="43"/>
      <c r="B116" s="60"/>
      <c r="C116" s="61"/>
      <c r="D116" s="151"/>
      <c r="E116" s="100" t="s">
        <v>45</v>
      </c>
      <c r="F116" s="135"/>
      <c r="G116" s="63" t="s">
        <v>31</v>
      </c>
      <c r="H116" s="62" t="s">
        <v>46</v>
      </c>
      <c r="I116" s="154"/>
      <c r="J116" s="79" t="s">
        <v>41</v>
      </c>
      <c r="K116" s="80"/>
      <c r="L116" s="81" t="s">
        <v>68</v>
      </c>
      <c r="M116" s="136">
        <f>IF(K116=0,F116*I116,F116*I116*K116)</f>
        <v>0</v>
      </c>
      <c r="N116" s="139"/>
      <c r="O116" s="65"/>
    </row>
    <row r="117" spans="1:15" ht="24" hidden="1" customHeight="1" x14ac:dyDescent="0.2">
      <c r="A117" s="43"/>
      <c r="B117" s="60"/>
      <c r="C117" s="61"/>
      <c r="D117" s="151"/>
      <c r="E117" s="100" t="s">
        <v>45</v>
      </c>
      <c r="F117" s="135"/>
      <c r="G117" s="63" t="s">
        <v>31</v>
      </c>
      <c r="H117" s="62" t="s">
        <v>46</v>
      </c>
      <c r="I117" s="154"/>
      <c r="J117" s="79" t="s">
        <v>41</v>
      </c>
      <c r="K117" s="80"/>
      <c r="L117" s="81" t="s">
        <v>68</v>
      </c>
      <c r="M117" s="136">
        <f>IF(K117=0,F117*I117,F117*I117*K117)</f>
        <v>0</v>
      </c>
      <c r="N117" s="139"/>
      <c r="O117" s="65"/>
    </row>
    <row r="118" spans="1:15" ht="12.75" customHeight="1" x14ac:dyDescent="0.2">
      <c r="A118" s="40"/>
      <c r="B118" s="51"/>
      <c r="C118" s="53"/>
      <c r="D118" s="51"/>
      <c r="E118" s="86"/>
      <c r="F118" s="87"/>
      <c r="G118" s="53"/>
      <c r="H118" s="86"/>
      <c r="I118" s="52"/>
      <c r="J118" s="88"/>
      <c r="K118" s="88"/>
      <c r="L118" s="88"/>
      <c r="M118" s="137"/>
      <c r="N118" s="137"/>
    </row>
    <row r="119" spans="1:15" ht="24" customHeight="1" x14ac:dyDescent="0.2">
      <c r="A119" s="9"/>
      <c r="B119" s="50"/>
      <c r="C119" s="48" t="s">
        <v>56</v>
      </c>
      <c r="D119" s="50"/>
      <c r="E119" s="93"/>
      <c r="F119" s="47"/>
      <c r="G119" s="48"/>
      <c r="H119" s="48"/>
      <c r="I119" s="47"/>
      <c r="J119" s="48"/>
      <c r="K119" s="48"/>
      <c r="L119" s="49"/>
      <c r="M119" s="241">
        <f>M112+M103+M94+M85+M70+M61+M50+M42</f>
        <v>347500</v>
      </c>
      <c r="N119" s="258">
        <f>N112+N103+N94+N85+N70+N61+N50+N42</f>
        <v>197500</v>
      </c>
      <c r="O119" s="56" t="s">
        <v>30</v>
      </c>
    </row>
    <row r="120" spans="1:15" ht="24" customHeight="1" x14ac:dyDescent="0.2">
      <c r="B120" s="54"/>
      <c r="C120" s="49" t="s">
        <v>57</v>
      </c>
      <c r="D120" s="50"/>
      <c r="E120" s="46" t="s">
        <v>9</v>
      </c>
      <c r="F120" s="47"/>
      <c r="G120" s="48"/>
      <c r="H120" s="48"/>
      <c r="I120" s="47"/>
      <c r="J120" s="48"/>
      <c r="K120" s="48"/>
      <c r="L120" s="49"/>
      <c r="M120" s="242">
        <f>M22-M119</f>
        <v>2500</v>
      </c>
      <c r="N120" s="258">
        <f>N21-N119</f>
        <v>2500</v>
      </c>
      <c r="O120" s="77"/>
    </row>
    <row r="121" spans="1:15" ht="24" customHeight="1" x14ac:dyDescent="0.2">
      <c r="A121" s="90"/>
      <c r="B121" s="91"/>
      <c r="C121" s="92" t="s">
        <v>59</v>
      </c>
      <c r="D121" s="50"/>
      <c r="E121" s="46" t="s">
        <v>43</v>
      </c>
      <c r="F121" s="47"/>
      <c r="G121" s="48"/>
      <c r="H121" s="48"/>
      <c r="I121" s="47"/>
      <c r="J121" s="48"/>
      <c r="K121" s="48"/>
      <c r="L121" s="49"/>
      <c r="M121" s="243">
        <f>M120/M22</f>
        <v>7.1428571428571426E-3</v>
      </c>
      <c r="N121" s="175"/>
    </row>
    <row r="122" spans="1:15" ht="24" customHeight="1" x14ac:dyDescent="0.2">
      <c r="B122" s="91"/>
      <c r="C122" s="92" t="s">
        <v>48</v>
      </c>
      <c r="D122" s="50"/>
      <c r="E122" s="46" t="s">
        <v>49</v>
      </c>
      <c r="F122" s="47"/>
      <c r="G122" s="48"/>
      <c r="H122" s="48"/>
      <c r="I122" s="47"/>
      <c r="J122" s="48"/>
      <c r="K122" s="48"/>
      <c r="L122" s="49"/>
      <c r="M122" s="175"/>
      <c r="N122" s="259">
        <f>N120/N14</f>
        <v>1.2500000000000001E-2</v>
      </c>
    </row>
    <row r="123" spans="1:15" ht="17.100000000000001" customHeight="1" x14ac:dyDescent="0.2">
      <c r="M123" s="7"/>
      <c r="N123" s="7"/>
    </row>
    <row r="124" spans="1:15" x14ac:dyDescent="0.2">
      <c r="M124" s="7"/>
      <c r="N124" s="7"/>
    </row>
    <row r="125" spans="1:15" x14ac:dyDescent="0.2">
      <c r="M125" s="7"/>
      <c r="N125" s="7"/>
    </row>
    <row r="126" spans="1:15" x14ac:dyDescent="0.2">
      <c r="M126" s="7"/>
      <c r="N126" s="7"/>
    </row>
    <row r="127" spans="1:15" x14ac:dyDescent="0.2">
      <c r="M127" s="7"/>
      <c r="N127" s="7"/>
    </row>
    <row r="128" spans="1:15" x14ac:dyDescent="0.2">
      <c r="M128" s="7"/>
      <c r="N128" s="7"/>
    </row>
    <row r="129" spans="13:14" x14ac:dyDescent="0.2">
      <c r="M129" s="7"/>
      <c r="N129" s="7"/>
    </row>
  </sheetData>
  <mergeCells count="55">
    <mergeCell ref="B1:C1"/>
    <mergeCell ref="J17:L17"/>
    <mergeCell ref="J18:L18"/>
    <mergeCell ref="J19:L19"/>
    <mergeCell ref="D1:M1"/>
    <mergeCell ref="D3:E3"/>
    <mergeCell ref="D6:N6"/>
    <mergeCell ref="D7:N7"/>
    <mergeCell ref="D8:N8"/>
    <mergeCell ref="D9:N9"/>
    <mergeCell ref="N1:O1"/>
    <mergeCell ref="D10:L10"/>
    <mergeCell ref="D11:L11"/>
    <mergeCell ref="D12:L12"/>
    <mergeCell ref="C41:C42"/>
    <mergeCell ref="D41:D42"/>
    <mergeCell ref="E41:E42"/>
    <mergeCell ref="F41:L42"/>
    <mergeCell ref="E21:L21"/>
    <mergeCell ref="E22:L22"/>
    <mergeCell ref="E23:L23"/>
    <mergeCell ref="J20:L20"/>
    <mergeCell ref="J15:L15"/>
    <mergeCell ref="J16:L16"/>
    <mergeCell ref="D4:N4"/>
    <mergeCell ref="D5:N5"/>
    <mergeCell ref="C49:C50"/>
    <mergeCell ref="D49:D50"/>
    <mergeCell ref="E49:E50"/>
    <mergeCell ref="F49:L50"/>
    <mergeCell ref="C60:C61"/>
    <mergeCell ref="D60:D61"/>
    <mergeCell ref="E60:E61"/>
    <mergeCell ref="F60:L61"/>
    <mergeCell ref="C69:C70"/>
    <mergeCell ref="D69:D70"/>
    <mergeCell ref="F69:L70"/>
    <mergeCell ref="E69:E70"/>
    <mergeCell ref="C84:C85"/>
    <mergeCell ref="D84:D85"/>
    <mergeCell ref="E84:E85"/>
    <mergeCell ref="F84:L85"/>
    <mergeCell ref="C93:C94"/>
    <mergeCell ref="D93:D94"/>
    <mergeCell ref="E93:E94"/>
    <mergeCell ref="F93:L94"/>
    <mergeCell ref="C102:C103"/>
    <mergeCell ref="D102:D103"/>
    <mergeCell ref="E102:E103"/>
    <mergeCell ref="F102:L103"/>
    <mergeCell ref="B104:B109"/>
    <mergeCell ref="C111:C112"/>
    <mergeCell ref="D111:D112"/>
    <mergeCell ref="E111:E112"/>
    <mergeCell ref="F111:L112"/>
  </mergeCells>
  <phoneticPr fontId="2"/>
  <pageMargins left="0.55118110236220474" right="0.31496062992125984" top="0.47244094488188981" bottom="0.43307086614173229" header="0.31496062992125984" footer="0.19685039370078741"/>
  <pageSetup paperSize="9" scale="79" fitToHeight="0" orientation="portrait" r:id="rId1"/>
  <headerFooter alignWithMargins="0">
    <oddHeader>&amp;L&amp;C&amp;R&amp;"ヒラギノ角ゴ Pro W3,標準"&amp;A</oddHeader>
    <oddFooter>&amp;P/&amp;N ページ</oddFooter>
  </headerFooter>
  <rowBreaks count="2" manualBreakCount="2">
    <brk id="39" max="14" man="1"/>
    <brk id="10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1"/>
  <sheetViews>
    <sheetView topLeftCell="A100" zoomScaleNormal="100" zoomScaleSheetLayoutView="100" workbookViewId="0">
      <selection activeCell="L133" sqref="L133"/>
    </sheetView>
  </sheetViews>
  <sheetFormatPr defaultColWidth="8.77734375" defaultRowHeight="13.2" x14ac:dyDescent="0.2"/>
  <cols>
    <col min="1" max="1" width="2.77734375" style="16" customWidth="1"/>
    <col min="2" max="2" width="6.6640625" style="16" customWidth="1"/>
    <col min="3" max="3" width="20.88671875" style="16" customWidth="1"/>
    <col min="4" max="4" width="4.6640625" style="39" customWidth="1"/>
    <col min="5" max="5" width="3.88671875" style="16" customWidth="1"/>
    <col min="6" max="6" width="8.21875" style="35" customWidth="1"/>
    <col min="7" max="7" width="3.33203125" style="41" customWidth="1"/>
    <col min="8" max="8" width="2.88671875" style="41" customWidth="1"/>
    <col min="9" max="9" width="3.33203125" style="39" customWidth="1"/>
    <col min="10" max="10" width="11.21875" style="41" customWidth="1"/>
    <col min="11" max="11" width="3.21875" style="41" customWidth="1"/>
    <col min="12" max="12" width="12.21875" style="41" customWidth="1"/>
    <col min="13" max="14" width="10.21875" style="16" customWidth="1"/>
    <col min="15" max="15" width="18.88671875" style="36" customWidth="1"/>
    <col min="16" max="16" width="1.88671875" style="16" customWidth="1"/>
    <col min="17" max="16384" width="8.77734375" style="16"/>
  </cols>
  <sheetData>
    <row r="1" spans="1:15" ht="26.1" customHeight="1" x14ac:dyDescent="0.2">
      <c r="A1" s="36"/>
      <c r="B1" s="381"/>
      <c r="C1" s="381"/>
      <c r="D1" s="382" t="s">
        <v>135</v>
      </c>
      <c r="E1" s="382"/>
      <c r="F1" s="382"/>
      <c r="G1" s="382"/>
      <c r="H1" s="382"/>
      <c r="I1" s="382"/>
      <c r="J1" s="382"/>
      <c r="K1" s="382"/>
      <c r="L1" s="382"/>
      <c r="M1" s="382"/>
      <c r="N1" s="401" t="s">
        <v>126</v>
      </c>
      <c r="O1" s="401"/>
    </row>
    <row r="2" spans="1:15" ht="18" customHeight="1" x14ac:dyDescent="0.2">
      <c r="A2" s="36"/>
      <c r="B2" s="36"/>
      <c r="C2" s="36"/>
      <c r="D2" s="40"/>
      <c r="E2" s="36"/>
      <c r="F2" s="36"/>
      <c r="G2" s="36"/>
      <c r="H2" s="42"/>
      <c r="I2" s="40"/>
      <c r="J2" s="42"/>
      <c r="K2" s="42"/>
      <c r="L2" s="42"/>
      <c r="M2" s="36"/>
      <c r="N2" s="36"/>
    </row>
    <row r="3" spans="1:15" ht="24" customHeight="1" x14ac:dyDescent="0.2">
      <c r="A3" s="36"/>
      <c r="B3" s="36"/>
      <c r="C3" s="170" t="s">
        <v>136</v>
      </c>
      <c r="D3" s="399"/>
      <c r="E3" s="400"/>
      <c r="F3" s="400"/>
      <c r="G3" s="400"/>
      <c r="H3" s="400"/>
      <c r="I3" s="400"/>
      <c r="J3" s="44" t="s">
        <v>130</v>
      </c>
      <c r="K3" s="44"/>
      <c r="L3" s="44"/>
      <c r="M3" s="44"/>
      <c r="N3" s="45"/>
    </row>
    <row r="4" spans="1:15" ht="24" customHeight="1" x14ac:dyDescent="0.2">
      <c r="A4" s="36"/>
      <c r="B4" s="36"/>
      <c r="C4" s="171" t="s">
        <v>50</v>
      </c>
      <c r="D4" s="371"/>
      <c r="E4" s="372"/>
      <c r="F4" s="372"/>
      <c r="G4" s="372"/>
      <c r="H4" s="372"/>
      <c r="I4" s="372"/>
      <c r="J4" s="372"/>
      <c r="K4" s="372"/>
      <c r="L4" s="372"/>
      <c r="M4" s="372"/>
      <c r="N4" s="373"/>
    </row>
    <row r="5" spans="1:15" ht="24" customHeight="1" x14ac:dyDescent="0.2">
      <c r="A5" s="36"/>
      <c r="B5" s="36"/>
      <c r="C5" s="172" t="s">
        <v>21</v>
      </c>
      <c r="D5" s="371"/>
      <c r="E5" s="372"/>
      <c r="F5" s="372"/>
      <c r="G5" s="372"/>
      <c r="H5" s="372"/>
      <c r="I5" s="372"/>
      <c r="J5" s="372"/>
      <c r="K5" s="372"/>
      <c r="L5" s="372"/>
      <c r="M5" s="372"/>
      <c r="N5" s="373"/>
    </row>
    <row r="6" spans="1:15" ht="24" customHeight="1" x14ac:dyDescent="0.2">
      <c r="A6" s="36"/>
      <c r="B6" s="36"/>
      <c r="C6" s="172" t="s">
        <v>22</v>
      </c>
      <c r="D6" s="371"/>
      <c r="E6" s="372"/>
      <c r="F6" s="372"/>
      <c r="G6" s="372"/>
      <c r="H6" s="372"/>
      <c r="I6" s="372"/>
      <c r="J6" s="372"/>
      <c r="K6" s="372"/>
      <c r="L6" s="372"/>
      <c r="M6" s="372"/>
      <c r="N6" s="373"/>
    </row>
    <row r="7" spans="1:15" ht="24" customHeight="1" x14ac:dyDescent="0.2">
      <c r="A7" s="36"/>
      <c r="B7" s="36"/>
      <c r="C7" s="172" t="s">
        <v>14</v>
      </c>
      <c r="D7" s="371"/>
      <c r="E7" s="372"/>
      <c r="F7" s="372"/>
      <c r="G7" s="372"/>
      <c r="H7" s="372"/>
      <c r="I7" s="372"/>
      <c r="J7" s="372"/>
      <c r="K7" s="372"/>
      <c r="L7" s="372"/>
      <c r="M7" s="372"/>
      <c r="N7" s="373"/>
    </row>
    <row r="8" spans="1:15" ht="24" customHeight="1" x14ac:dyDescent="0.2">
      <c r="A8" s="36"/>
      <c r="B8" s="36"/>
      <c r="C8" s="172" t="s">
        <v>15</v>
      </c>
      <c r="D8" s="371"/>
      <c r="E8" s="372"/>
      <c r="F8" s="372"/>
      <c r="G8" s="372"/>
      <c r="H8" s="372"/>
      <c r="I8" s="372"/>
      <c r="J8" s="372"/>
      <c r="K8" s="372"/>
      <c r="L8" s="372"/>
      <c r="M8" s="372"/>
      <c r="N8" s="373"/>
    </row>
    <row r="9" spans="1:15" ht="30.75" customHeight="1" thickBot="1" x14ac:dyDescent="0.25">
      <c r="A9" s="36"/>
      <c r="B9" s="36"/>
      <c r="C9" s="173" t="s">
        <v>16</v>
      </c>
      <c r="D9" s="385"/>
      <c r="E9" s="386"/>
      <c r="F9" s="386"/>
      <c r="G9" s="386"/>
      <c r="H9" s="386"/>
      <c r="I9" s="386"/>
      <c r="J9" s="386"/>
      <c r="K9" s="386"/>
      <c r="L9" s="386"/>
      <c r="M9" s="386"/>
      <c r="N9" s="387"/>
    </row>
    <row r="10" spans="1:15" ht="24.75" customHeight="1" thickBot="1" x14ac:dyDescent="0.25">
      <c r="A10" s="36"/>
      <c r="B10" s="36"/>
      <c r="C10" s="294" t="s">
        <v>146</v>
      </c>
      <c r="D10" s="389" t="s">
        <v>108</v>
      </c>
      <c r="E10" s="390"/>
      <c r="F10" s="390"/>
      <c r="G10" s="390"/>
      <c r="H10" s="390"/>
      <c r="I10" s="390"/>
      <c r="J10" s="390"/>
      <c r="K10" s="390"/>
      <c r="L10" s="391"/>
      <c r="M10" s="235">
        <v>0</v>
      </c>
      <c r="N10" s="3">
        <f>N118</f>
        <v>0</v>
      </c>
    </row>
    <row r="11" spans="1:15" ht="24.75" customHeight="1" thickBot="1" x14ac:dyDescent="0.25">
      <c r="A11" s="36"/>
      <c r="B11" s="36"/>
      <c r="C11" s="294" t="s">
        <v>147</v>
      </c>
      <c r="D11" s="389" t="s">
        <v>29</v>
      </c>
      <c r="E11" s="390"/>
      <c r="F11" s="390"/>
      <c r="G11" s="390"/>
      <c r="H11" s="390"/>
      <c r="I11" s="390"/>
      <c r="J11" s="390"/>
      <c r="K11" s="390"/>
      <c r="L11" s="402"/>
      <c r="M11" s="2">
        <v>100000</v>
      </c>
      <c r="N11" s="246">
        <v>0</v>
      </c>
    </row>
    <row r="12" spans="1:15" ht="24.75" customHeight="1" thickBot="1" x14ac:dyDescent="0.25">
      <c r="C12" s="6" t="s">
        <v>57</v>
      </c>
      <c r="D12" s="389" t="s">
        <v>58</v>
      </c>
      <c r="E12" s="390"/>
      <c r="F12" s="390"/>
      <c r="G12" s="390"/>
      <c r="H12" s="390"/>
      <c r="I12" s="390"/>
      <c r="J12" s="390"/>
      <c r="K12" s="390"/>
      <c r="L12" s="402"/>
      <c r="M12" s="197">
        <v>100000</v>
      </c>
      <c r="N12" s="4">
        <f>N11-N10</f>
        <v>0</v>
      </c>
    </row>
    <row r="13" spans="1:15" ht="20.100000000000001" customHeight="1" thickBot="1" x14ac:dyDescent="0.25">
      <c r="A13" s="1">
        <v>1</v>
      </c>
      <c r="B13" s="1" t="s">
        <v>51</v>
      </c>
      <c r="C13" s="51"/>
      <c r="D13" s="52"/>
      <c r="E13" s="51"/>
      <c r="F13" s="52"/>
      <c r="G13" s="53"/>
      <c r="H13" s="53"/>
      <c r="I13" s="52"/>
      <c r="J13" s="53"/>
      <c r="K13" s="53"/>
      <c r="L13" s="53"/>
      <c r="M13" s="5"/>
      <c r="N13" s="5"/>
    </row>
    <row r="14" spans="1:15" ht="21.75" customHeight="1" thickBot="1" x14ac:dyDescent="0.25">
      <c r="B14" s="54"/>
      <c r="C14" s="48" t="s">
        <v>66</v>
      </c>
      <c r="D14" s="109"/>
      <c r="E14" s="94"/>
      <c r="F14" s="55"/>
      <c r="G14" s="49"/>
      <c r="H14" s="48"/>
      <c r="I14" s="47"/>
      <c r="J14" s="48"/>
      <c r="K14" s="48"/>
      <c r="L14" s="49"/>
      <c r="M14" s="268">
        <f>N14</f>
        <v>0</v>
      </c>
      <c r="N14" s="246">
        <v>0</v>
      </c>
      <c r="O14" s="95" t="s">
        <v>30</v>
      </c>
    </row>
    <row r="15" spans="1:15" ht="18.75" customHeight="1" x14ac:dyDescent="0.2">
      <c r="B15" s="96" t="s">
        <v>32</v>
      </c>
      <c r="C15" s="97"/>
      <c r="D15" s="147"/>
      <c r="E15" s="98" t="s">
        <v>45</v>
      </c>
      <c r="F15" s="263"/>
      <c r="G15" s="58" t="s">
        <v>31</v>
      </c>
      <c r="H15" s="57" t="s">
        <v>46</v>
      </c>
      <c r="I15" s="278"/>
      <c r="J15" s="368" t="s">
        <v>109</v>
      </c>
      <c r="K15" s="369"/>
      <c r="L15" s="369"/>
      <c r="M15" s="269">
        <f>F15*I15</f>
        <v>0</v>
      </c>
      <c r="N15" s="266"/>
      <c r="O15" s="59"/>
    </row>
    <row r="16" spans="1:15" ht="18.75" customHeight="1" x14ac:dyDescent="0.2">
      <c r="A16" s="9"/>
      <c r="B16" s="60" t="s">
        <v>111</v>
      </c>
      <c r="C16" s="99"/>
      <c r="D16" s="148"/>
      <c r="E16" s="100" t="s">
        <v>45</v>
      </c>
      <c r="F16" s="264"/>
      <c r="G16" s="63" t="s">
        <v>31</v>
      </c>
      <c r="H16" s="62" t="s">
        <v>46</v>
      </c>
      <c r="I16" s="279"/>
      <c r="J16" s="365" t="s">
        <v>109</v>
      </c>
      <c r="K16" s="366"/>
      <c r="L16" s="366"/>
      <c r="M16" s="269">
        <f t="shared" ref="M16:M20" si="0">F16*I16</f>
        <v>0</v>
      </c>
      <c r="N16" s="267"/>
      <c r="O16" s="64"/>
    </row>
    <row r="17" spans="1:16" ht="18.75" customHeight="1" x14ac:dyDescent="0.2">
      <c r="B17" s="60" t="s">
        <v>40</v>
      </c>
      <c r="C17" s="99"/>
      <c r="D17" s="148"/>
      <c r="E17" s="100" t="s">
        <v>45</v>
      </c>
      <c r="F17" s="264"/>
      <c r="G17" s="63" t="s">
        <v>31</v>
      </c>
      <c r="H17" s="62" t="s">
        <v>46</v>
      </c>
      <c r="I17" s="279"/>
      <c r="J17" s="365" t="s">
        <v>70</v>
      </c>
      <c r="K17" s="366"/>
      <c r="L17" s="366"/>
      <c r="M17" s="269">
        <f t="shared" si="0"/>
        <v>0</v>
      </c>
      <c r="N17" s="267"/>
      <c r="O17" s="65"/>
    </row>
    <row r="18" spans="1:16" ht="18.75" customHeight="1" x14ac:dyDescent="0.2">
      <c r="A18" s="9"/>
      <c r="B18" s="60" t="s">
        <v>33</v>
      </c>
      <c r="C18" s="99"/>
      <c r="D18" s="148"/>
      <c r="E18" s="100" t="s">
        <v>45</v>
      </c>
      <c r="F18" s="264"/>
      <c r="G18" s="63" t="s">
        <v>31</v>
      </c>
      <c r="H18" s="62" t="s">
        <v>46</v>
      </c>
      <c r="I18" s="279"/>
      <c r="J18" s="365" t="s">
        <v>70</v>
      </c>
      <c r="K18" s="366"/>
      <c r="L18" s="366"/>
      <c r="M18" s="269">
        <f t="shared" si="0"/>
        <v>0</v>
      </c>
      <c r="N18" s="267"/>
      <c r="O18" s="65"/>
    </row>
    <row r="19" spans="1:16" ht="18.75" customHeight="1" x14ac:dyDescent="0.2">
      <c r="B19" s="60" t="s">
        <v>34</v>
      </c>
      <c r="C19" s="99"/>
      <c r="D19" s="148"/>
      <c r="E19" s="100" t="s">
        <v>45</v>
      </c>
      <c r="F19" s="264"/>
      <c r="G19" s="63" t="s">
        <v>31</v>
      </c>
      <c r="H19" s="62" t="s">
        <v>46</v>
      </c>
      <c r="I19" s="279"/>
      <c r="J19" s="365" t="s">
        <v>70</v>
      </c>
      <c r="K19" s="366"/>
      <c r="L19" s="366"/>
      <c r="M19" s="269">
        <f t="shared" si="0"/>
        <v>0</v>
      </c>
      <c r="N19" s="267"/>
      <c r="O19" s="65"/>
    </row>
    <row r="20" spans="1:16" ht="18.75" customHeight="1" thickBot="1" x14ac:dyDescent="0.25">
      <c r="A20" s="9"/>
      <c r="B20" s="60" t="s">
        <v>35</v>
      </c>
      <c r="C20" s="99"/>
      <c r="D20" s="148"/>
      <c r="E20" s="100" t="s">
        <v>45</v>
      </c>
      <c r="F20" s="264"/>
      <c r="G20" s="63" t="s">
        <v>31</v>
      </c>
      <c r="H20" s="62" t="s">
        <v>46</v>
      </c>
      <c r="I20" s="279"/>
      <c r="J20" s="365" t="s">
        <v>70</v>
      </c>
      <c r="K20" s="366"/>
      <c r="L20" s="366"/>
      <c r="M20" s="270">
        <f t="shared" si="0"/>
        <v>0</v>
      </c>
      <c r="N20" s="267"/>
      <c r="O20" s="69"/>
    </row>
    <row r="21" spans="1:16" ht="18.75" customHeight="1" thickBot="1" x14ac:dyDescent="0.25">
      <c r="B21" s="50"/>
      <c r="C21" s="48" t="s">
        <v>140</v>
      </c>
      <c r="D21" s="109"/>
      <c r="E21" s="54"/>
      <c r="F21" s="55"/>
      <c r="G21" s="48"/>
      <c r="H21" s="48"/>
      <c r="I21" s="47"/>
      <c r="J21" s="49"/>
      <c r="K21" s="49"/>
      <c r="L21" s="49"/>
      <c r="M21" s="265">
        <f>SUM(M15:M20)</f>
        <v>0</v>
      </c>
      <c r="N21" s="246">
        <f>SUM(N14:N20)</f>
        <v>0</v>
      </c>
      <c r="O21" s="174"/>
      <c r="P21" s="70"/>
    </row>
    <row r="22" spans="1:16" ht="18.75" customHeight="1" thickBot="1" x14ac:dyDescent="0.25">
      <c r="B22" s="50"/>
      <c r="C22" s="48" t="s">
        <v>138</v>
      </c>
      <c r="D22" s="109"/>
      <c r="E22" s="54"/>
      <c r="F22" s="55"/>
      <c r="G22" s="48"/>
      <c r="H22" s="48"/>
      <c r="I22" s="47"/>
      <c r="J22" s="49"/>
      <c r="K22" s="49"/>
      <c r="L22" s="48"/>
      <c r="M22" s="235">
        <f>M21+N21</f>
        <v>0</v>
      </c>
      <c r="N22" s="168"/>
      <c r="P22" s="70"/>
    </row>
    <row r="23" spans="1:16" ht="18.75" customHeight="1" x14ac:dyDescent="0.2">
      <c r="A23" s="9"/>
      <c r="B23" s="50"/>
      <c r="C23" s="48" t="s">
        <v>38</v>
      </c>
      <c r="D23" s="109"/>
      <c r="E23" s="71" t="s">
        <v>52</v>
      </c>
      <c r="F23" s="47"/>
      <c r="G23" s="48"/>
      <c r="H23" s="48"/>
      <c r="I23" s="47"/>
      <c r="J23" s="49"/>
      <c r="K23" s="49"/>
      <c r="L23" s="49"/>
      <c r="M23" s="169" t="e">
        <f>N14/M22</f>
        <v>#DIV/0!</v>
      </c>
      <c r="N23" s="72"/>
      <c r="P23" s="70"/>
    </row>
    <row r="24" spans="1:16" ht="12" customHeight="1" x14ac:dyDescent="0.2">
      <c r="A24" s="9"/>
      <c r="B24" s="51"/>
      <c r="C24" s="73"/>
      <c r="D24" s="110"/>
      <c r="F24" s="52"/>
      <c r="G24" s="53"/>
      <c r="H24" s="53"/>
      <c r="I24" s="52"/>
      <c r="J24" s="53"/>
      <c r="K24" s="53"/>
      <c r="L24" s="53"/>
      <c r="M24" s="72"/>
      <c r="N24" s="72"/>
      <c r="P24" s="70"/>
    </row>
    <row r="25" spans="1:16" ht="18.75" customHeight="1" x14ac:dyDescent="0.2">
      <c r="A25" s="9"/>
      <c r="B25" s="40">
        <v>1</v>
      </c>
      <c r="C25" s="70" t="s">
        <v>17</v>
      </c>
      <c r="D25" s="149"/>
      <c r="F25" s="52"/>
      <c r="G25" s="51"/>
      <c r="H25" s="51"/>
      <c r="I25" s="52"/>
      <c r="J25" s="53"/>
      <c r="K25" s="51"/>
      <c r="L25" s="53"/>
      <c r="M25" s="72"/>
      <c r="N25" s="72"/>
      <c r="P25" s="70"/>
    </row>
    <row r="26" spans="1:16" ht="18.75" customHeight="1" x14ac:dyDescent="0.2">
      <c r="A26" s="9"/>
      <c r="B26" s="40">
        <v>2</v>
      </c>
      <c r="C26" s="70" t="s">
        <v>211</v>
      </c>
      <c r="D26" s="149"/>
      <c r="F26" s="52"/>
      <c r="G26" s="51"/>
      <c r="H26" s="51"/>
      <c r="I26" s="52"/>
      <c r="J26" s="53"/>
      <c r="K26" s="51"/>
      <c r="L26" s="53"/>
      <c r="M26" s="72"/>
      <c r="N26" s="72"/>
      <c r="P26" s="70"/>
    </row>
    <row r="27" spans="1:16" ht="18.75" customHeight="1" x14ac:dyDescent="0.2">
      <c r="A27" s="9"/>
      <c r="B27" s="40">
        <v>3</v>
      </c>
      <c r="C27" s="70" t="s">
        <v>18</v>
      </c>
      <c r="D27" s="149"/>
      <c r="E27" s="70"/>
      <c r="F27" s="52"/>
      <c r="G27" s="51"/>
      <c r="H27" s="51"/>
      <c r="I27" s="52"/>
      <c r="J27" s="53"/>
      <c r="K27" s="51"/>
      <c r="L27" s="53"/>
      <c r="M27" s="72"/>
      <c r="N27" s="72"/>
      <c r="P27" s="70"/>
    </row>
    <row r="28" spans="1:16" ht="18.75" customHeight="1" x14ac:dyDescent="0.2">
      <c r="A28" s="9"/>
      <c r="B28" s="40">
        <v>4</v>
      </c>
      <c r="C28" s="70" t="s">
        <v>19</v>
      </c>
      <c r="D28" s="110"/>
      <c r="E28" s="70"/>
      <c r="F28" s="52"/>
      <c r="G28" s="51"/>
      <c r="H28" s="51"/>
      <c r="I28" s="52"/>
      <c r="J28" s="53"/>
      <c r="K28" s="51"/>
      <c r="L28" s="53"/>
      <c r="M28" s="72"/>
      <c r="N28" s="72"/>
      <c r="P28" s="70"/>
    </row>
    <row r="29" spans="1:16" ht="18.75" customHeight="1" x14ac:dyDescent="0.2">
      <c r="A29" s="9"/>
      <c r="B29" s="40">
        <v>5</v>
      </c>
      <c r="C29" s="350" t="s">
        <v>212</v>
      </c>
      <c r="D29" s="350"/>
      <c r="E29" s="350"/>
      <c r="F29" s="350"/>
      <c r="G29" s="350"/>
      <c r="H29" s="350"/>
      <c r="I29" s="350"/>
      <c r="J29" s="350"/>
      <c r="K29" s="350"/>
      <c r="L29" s="350"/>
      <c r="M29" s="350"/>
      <c r="N29" s="350"/>
      <c r="O29" s="350"/>
      <c r="P29" s="70"/>
    </row>
    <row r="30" spans="1:16" ht="18.75" customHeight="1" x14ac:dyDescent="0.2">
      <c r="A30" s="9"/>
      <c r="B30" s="102"/>
      <c r="C30" s="103"/>
      <c r="D30" s="150"/>
      <c r="E30" s="103"/>
      <c r="F30" s="52"/>
      <c r="G30" s="53"/>
      <c r="H30" s="53"/>
      <c r="I30" s="52"/>
      <c r="J30" s="53"/>
      <c r="K30" s="53"/>
      <c r="L30" s="53"/>
      <c r="M30" s="72"/>
      <c r="N30" s="72"/>
      <c r="P30" s="70"/>
    </row>
    <row r="31" spans="1:16" ht="18.75" customHeight="1" x14ac:dyDescent="0.2">
      <c r="A31" s="9"/>
      <c r="B31" s="102"/>
      <c r="C31" s="103"/>
      <c r="D31" s="150"/>
      <c r="E31" s="103"/>
      <c r="F31" s="52"/>
      <c r="G31" s="53"/>
      <c r="H31" s="53"/>
      <c r="I31" s="52"/>
      <c r="J31" s="53"/>
      <c r="K31" s="53"/>
      <c r="L31" s="53"/>
      <c r="M31" s="72"/>
      <c r="N31" s="72"/>
      <c r="P31" s="70"/>
    </row>
    <row r="32" spans="1:16" ht="18.75" customHeight="1" x14ac:dyDescent="0.2">
      <c r="A32" s="9"/>
      <c r="B32" s="102"/>
      <c r="C32" s="103"/>
      <c r="D32" s="150"/>
      <c r="E32" s="103"/>
      <c r="F32" s="52"/>
      <c r="G32" s="53"/>
      <c r="H32" s="53"/>
      <c r="I32" s="52"/>
      <c r="J32" s="53"/>
      <c r="K32" s="53"/>
      <c r="L32" s="53"/>
      <c r="M32" s="72"/>
      <c r="N32" s="72"/>
      <c r="P32" s="70"/>
    </row>
    <row r="33" spans="1:16" ht="18.75" customHeight="1" x14ac:dyDescent="0.2">
      <c r="A33" s="9"/>
      <c r="B33" s="102"/>
      <c r="C33" s="103"/>
      <c r="D33" s="150"/>
      <c r="E33" s="103"/>
      <c r="F33" s="52"/>
      <c r="G33" s="53"/>
      <c r="H33" s="53"/>
      <c r="I33" s="52"/>
      <c r="J33" s="53"/>
      <c r="K33" s="53"/>
      <c r="L33" s="53"/>
      <c r="M33" s="72"/>
      <c r="N33" s="72"/>
      <c r="P33" s="70"/>
    </row>
    <row r="34" spans="1:16" ht="18.75" customHeight="1" x14ac:dyDescent="0.2">
      <c r="A34" s="9"/>
      <c r="B34" s="102"/>
      <c r="C34" s="103"/>
      <c r="D34" s="150"/>
      <c r="E34" s="103"/>
      <c r="F34" s="52"/>
      <c r="G34" s="53"/>
      <c r="H34" s="53"/>
      <c r="I34" s="52"/>
      <c r="J34" s="53"/>
      <c r="K34" s="53"/>
      <c r="L34" s="53"/>
      <c r="M34" s="72"/>
      <c r="N34" s="72"/>
      <c r="P34" s="70"/>
    </row>
    <row r="35" spans="1:16" ht="18.75" customHeight="1" x14ac:dyDescent="0.2">
      <c r="A35" s="9"/>
      <c r="B35" s="102"/>
      <c r="C35" s="103"/>
      <c r="D35" s="150"/>
      <c r="E35" s="103"/>
      <c r="F35" s="52"/>
      <c r="G35" s="53"/>
      <c r="H35" s="53"/>
      <c r="I35" s="52"/>
      <c r="J35" s="53"/>
      <c r="K35" s="53"/>
      <c r="L35" s="53"/>
      <c r="M35" s="72"/>
      <c r="N35" s="72"/>
      <c r="P35" s="70"/>
    </row>
    <row r="36" spans="1:16" ht="18.75" customHeight="1" x14ac:dyDescent="0.2">
      <c r="A36" s="9"/>
      <c r="B36" s="102"/>
      <c r="C36" s="103"/>
      <c r="D36" s="150"/>
      <c r="E36" s="103"/>
      <c r="F36" s="52"/>
      <c r="G36" s="53"/>
      <c r="H36" s="53"/>
      <c r="I36" s="52"/>
      <c r="J36" s="53"/>
      <c r="K36" s="53"/>
      <c r="L36" s="53"/>
      <c r="M36" s="72"/>
      <c r="N36" s="72"/>
      <c r="P36" s="70"/>
    </row>
    <row r="37" spans="1:16" ht="18.75" customHeight="1" x14ac:dyDescent="0.2">
      <c r="A37" s="9"/>
      <c r="B37" s="102"/>
      <c r="C37" s="103"/>
      <c r="D37" s="150"/>
      <c r="E37" s="103"/>
      <c r="F37" s="52"/>
      <c r="G37" s="53"/>
      <c r="H37" s="53"/>
      <c r="I37" s="52"/>
      <c r="J37" s="53"/>
      <c r="K37" s="53"/>
      <c r="L37" s="53"/>
      <c r="M37" s="74"/>
      <c r="N37" s="74"/>
      <c r="P37" s="70"/>
    </row>
    <row r="38" spans="1:16" ht="18.75" customHeight="1" x14ac:dyDescent="0.2">
      <c r="A38" s="9"/>
      <c r="B38" s="104"/>
      <c r="C38" s="73"/>
      <c r="D38" s="110"/>
      <c r="E38" s="70"/>
      <c r="F38" s="52"/>
      <c r="G38" s="53"/>
      <c r="H38" s="53"/>
      <c r="I38" s="52"/>
      <c r="J38" s="53"/>
      <c r="K38" s="53"/>
      <c r="L38" s="53"/>
      <c r="M38" s="72"/>
      <c r="N38" s="72"/>
      <c r="P38" s="70"/>
    </row>
    <row r="39" spans="1:16" ht="18.75" customHeight="1" x14ac:dyDescent="0.2">
      <c r="A39" s="9"/>
      <c r="B39" s="51"/>
      <c r="C39" s="73"/>
      <c r="D39" s="110"/>
      <c r="E39" s="70"/>
      <c r="F39" s="52"/>
      <c r="G39" s="53"/>
      <c r="H39" s="53"/>
      <c r="I39" s="52"/>
      <c r="J39" s="53"/>
      <c r="K39" s="53"/>
      <c r="L39" s="53"/>
      <c r="M39" s="72"/>
      <c r="N39" s="72"/>
      <c r="P39" s="70"/>
    </row>
    <row r="40" spans="1:16" ht="18.75" customHeight="1" thickBot="1" x14ac:dyDescent="0.25">
      <c r="A40" s="1">
        <v>2</v>
      </c>
      <c r="B40" s="1" t="s">
        <v>44</v>
      </c>
      <c r="C40" s="75"/>
      <c r="D40" s="111"/>
      <c r="E40" s="9"/>
      <c r="F40" s="39"/>
      <c r="M40" s="76"/>
      <c r="N40" s="76"/>
    </row>
    <row r="41" spans="1:16" ht="24" customHeight="1" x14ac:dyDescent="0.2">
      <c r="A41" s="9"/>
      <c r="B41" s="200" t="s">
        <v>37</v>
      </c>
      <c r="C41" s="353" t="s">
        <v>36</v>
      </c>
      <c r="D41" s="355" t="s">
        <v>20</v>
      </c>
      <c r="E41" s="357" t="s">
        <v>39</v>
      </c>
      <c r="F41" s="392" t="s">
        <v>42</v>
      </c>
      <c r="G41" s="392"/>
      <c r="H41" s="392"/>
      <c r="I41" s="392"/>
      <c r="J41" s="392"/>
      <c r="K41" s="392"/>
      <c r="L41" s="393"/>
      <c r="M41" s="244" t="s">
        <v>121</v>
      </c>
      <c r="N41" s="260" t="s">
        <v>122</v>
      </c>
      <c r="O41" s="201" t="s">
        <v>30</v>
      </c>
    </row>
    <row r="42" spans="1:16" ht="19.95" customHeight="1" thickBot="1" x14ac:dyDescent="0.25">
      <c r="A42" s="43">
        <v>1</v>
      </c>
      <c r="B42" s="202" t="s">
        <v>60</v>
      </c>
      <c r="C42" s="354"/>
      <c r="D42" s="356"/>
      <c r="E42" s="358"/>
      <c r="F42" s="394"/>
      <c r="G42" s="394"/>
      <c r="H42" s="394"/>
      <c r="I42" s="394"/>
      <c r="J42" s="394"/>
      <c r="K42" s="394"/>
      <c r="L42" s="395"/>
      <c r="M42" s="237">
        <f>SUM(M43:M48)</f>
        <v>0</v>
      </c>
      <c r="N42" s="249">
        <f>SUM(N43:N48)</f>
        <v>0</v>
      </c>
      <c r="O42" s="203"/>
    </row>
    <row r="43" spans="1:16" ht="19.95" customHeight="1" x14ac:dyDescent="0.2">
      <c r="A43" s="43"/>
      <c r="B43" s="204"/>
      <c r="C43" s="156"/>
      <c r="D43" s="271"/>
      <c r="E43" s="158" t="s">
        <v>45</v>
      </c>
      <c r="F43" s="199"/>
      <c r="G43" s="159" t="s">
        <v>31</v>
      </c>
      <c r="H43" s="160" t="s">
        <v>46</v>
      </c>
      <c r="I43" s="280"/>
      <c r="J43" s="162" t="s">
        <v>41</v>
      </c>
      <c r="K43" s="163"/>
      <c r="L43" s="164" t="s">
        <v>68</v>
      </c>
      <c r="M43" s="238">
        <f t="shared" ref="M43:M48" si="1">IF(K43=0,F43*I43,F43*I43*K43)</f>
        <v>0</v>
      </c>
      <c r="N43" s="250"/>
      <c r="O43" s="205"/>
    </row>
    <row r="44" spans="1:16" ht="19.95" customHeight="1" x14ac:dyDescent="0.2">
      <c r="A44" s="43"/>
      <c r="B44" s="204"/>
      <c r="C44" s="61"/>
      <c r="D44" s="272"/>
      <c r="E44" s="100" t="s">
        <v>45</v>
      </c>
      <c r="F44" s="194"/>
      <c r="G44" s="63" t="s">
        <v>31</v>
      </c>
      <c r="H44" s="62" t="s">
        <v>46</v>
      </c>
      <c r="I44" s="281"/>
      <c r="J44" s="79" t="s">
        <v>41</v>
      </c>
      <c r="K44" s="80"/>
      <c r="L44" s="81" t="s">
        <v>68</v>
      </c>
      <c r="M44" s="239">
        <f t="shared" si="1"/>
        <v>0</v>
      </c>
      <c r="N44" s="251"/>
      <c r="O44" s="206"/>
    </row>
    <row r="45" spans="1:16" ht="19.95" customHeight="1" x14ac:dyDescent="0.2">
      <c r="A45" s="43"/>
      <c r="B45" s="204"/>
      <c r="C45" s="61"/>
      <c r="D45" s="272"/>
      <c r="E45" s="100" t="s">
        <v>45</v>
      </c>
      <c r="F45" s="194"/>
      <c r="G45" s="63" t="s">
        <v>31</v>
      </c>
      <c r="H45" s="62" t="s">
        <v>46</v>
      </c>
      <c r="I45" s="281"/>
      <c r="J45" s="79" t="s">
        <v>41</v>
      </c>
      <c r="K45" s="80"/>
      <c r="L45" s="81" t="s">
        <v>68</v>
      </c>
      <c r="M45" s="239">
        <f t="shared" si="1"/>
        <v>0</v>
      </c>
      <c r="N45" s="251"/>
      <c r="O45" s="206"/>
    </row>
    <row r="46" spans="1:16" ht="19.95" customHeight="1" x14ac:dyDescent="0.2">
      <c r="A46" s="43"/>
      <c r="B46" s="204"/>
      <c r="C46" s="61"/>
      <c r="D46" s="272"/>
      <c r="E46" s="100" t="s">
        <v>45</v>
      </c>
      <c r="F46" s="194"/>
      <c r="G46" s="63" t="s">
        <v>31</v>
      </c>
      <c r="H46" s="62" t="s">
        <v>46</v>
      </c>
      <c r="I46" s="281"/>
      <c r="J46" s="79" t="s">
        <v>41</v>
      </c>
      <c r="K46" s="80"/>
      <c r="L46" s="81" t="s">
        <v>68</v>
      </c>
      <c r="M46" s="239">
        <f t="shared" si="1"/>
        <v>0</v>
      </c>
      <c r="N46" s="251"/>
      <c r="O46" s="206"/>
    </row>
    <row r="47" spans="1:16" ht="19.95" customHeight="1" x14ac:dyDescent="0.2">
      <c r="A47" s="43"/>
      <c r="B47" s="204"/>
      <c r="C47" s="61"/>
      <c r="D47" s="272"/>
      <c r="E47" s="100" t="s">
        <v>45</v>
      </c>
      <c r="F47" s="194"/>
      <c r="G47" s="63" t="s">
        <v>31</v>
      </c>
      <c r="H47" s="62" t="s">
        <v>46</v>
      </c>
      <c r="I47" s="281"/>
      <c r="J47" s="79" t="s">
        <v>41</v>
      </c>
      <c r="K47" s="80"/>
      <c r="L47" s="81" t="s">
        <v>68</v>
      </c>
      <c r="M47" s="239">
        <f t="shared" si="1"/>
        <v>0</v>
      </c>
      <c r="N47" s="251"/>
      <c r="O47" s="206"/>
    </row>
    <row r="48" spans="1:16" ht="19.95" customHeight="1" thickBot="1" x14ac:dyDescent="0.25">
      <c r="A48" s="43"/>
      <c r="B48" s="207"/>
      <c r="C48" s="208"/>
      <c r="D48" s="273"/>
      <c r="E48" s="209" t="s">
        <v>45</v>
      </c>
      <c r="F48" s="210"/>
      <c r="G48" s="211" t="s">
        <v>31</v>
      </c>
      <c r="H48" s="212" t="s">
        <v>46</v>
      </c>
      <c r="I48" s="282"/>
      <c r="J48" s="213" t="s">
        <v>41</v>
      </c>
      <c r="K48" s="214"/>
      <c r="L48" s="215" t="s">
        <v>68</v>
      </c>
      <c r="M48" s="245">
        <f t="shared" si="1"/>
        <v>0</v>
      </c>
      <c r="N48" s="261"/>
      <c r="O48" s="216"/>
    </row>
    <row r="49" spans="1:15" ht="6" customHeight="1" thickBot="1" x14ac:dyDescent="0.25">
      <c r="A49" s="43"/>
      <c r="B49" s="51"/>
      <c r="C49" s="51"/>
      <c r="D49" s="52"/>
      <c r="E49" s="106"/>
      <c r="F49" s="87"/>
      <c r="G49" s="53"/>
      <c r="H49" s="86"/>
      <c r="I49" s="52"/>
      <c r="J49" s="88"/>
      <c r="K49" s="88"/>
      <c r="L49" s="88"/>
      <c r="M49" s="5"/>
      <c r="N49" s="145"/>
    </row>
    <row r="50" spans="1:15" ht="19.95" customHeight="1" x14ac:dyDescent="0.2">
      <c r="A50" s="9"/>
      <c r="B50" s="200" t="s">
        <v>37</v>
      </c>
      <c r="C50" s="353" t="s">
        <v>36</v>
      </c>
      <c r="D50" s="355" t="s">
        <v>20</v>
      </c>
      <c r="E50" s="357" t="s">
        <v>39</v>
      </c>
      <c r="F50" s="392" t="s">
        <v>42</v>
      </c>
      <c r="G50" s="392"/>
      <c r="H50" s="392"/>
      <c r="I50" s="392"/>
      <c r="J50" s="392"/>
      <c r="K50" s="392"/>
      <c r="L50" s="393"/>
      <c r="M50" s="244" t="s">
        <v>121</v>
      </c>
      <c r="N50" s="260" t="s">
        <v>122</v>
      </c>
      <c r="O50" s="201" t="s">
        <v>30</v>
      </c>
    </row>
    <row r="51" spans="1:15" ht="25.8" customHeight="1" thickBot="1" x14ac:dyDescent="0.25">
      <c r="A51" s="43">
        <v>2</v>
      </c>
      <c r="B51" s="228" t="s">
        <v>61</v>
      </c>
      <c r="C51" s="354"/>
      <c r="D51" s="356"/>
      <c r="E51" s="358"/>
      <c r="F51" s="394"/>
      <c r="G51" s="394"/>
      <c r="H51" s="394"/>
      <c r="I51" s="394"/>
      <c r="J51" s="394"/>
      <c r="K51" s="394"/>
      <c r="L51" s="395"/>
      <c r="M51" s="237">
        <f>SUM(M52:M69)</f>
        <v>0</v>
      </c>
      <c r="N51" s="253">
        <f>SUM(N52:N69)</f>
        <v>0</v>
      </c>
      <c r="O51" s="222"/>
    </row>
    <row r="52" spans="1:15" ht="19.95" customHeight="1" x14ac:dyDescent="0.2">
      <c r="A52" s="43"/>
      <c r="B52" s="227"/>
      <c r="C52" s="156"/>
      <c r="D52" s="271"/>
      <c r="E52" s="158" t="s">
        <v>45</v>
      </c>
      <c r="F52" s="199"/>
      <c r="G52" s="159" t="s">
        <v>31</v>
      </c>
      <c r="H52" s="160" t="s">
        <v>46</v>
      </c>
      <c r="I52" s="280"/>
      <c r="J52" s="162" t="s">
        <v>41</v>
      </c>
      <c r="K52" s="163"/>
      <c r="L52" s="164" t="s">
        <v>68</v>
      </c>
      <c r="M52" s="238">
        <f t="shared" ref="M52:M69" si="2">IF(K52=0,F52*I52,F52*I52*K52)</f>
        <v>0</v>
      </c>
      <c r="N52" s="250"/>
      <c r="O52" s="167"/>
    </row>
    <row r="53" spans="1:15" ht="19.95" customHeight="1" x14ac:dyDescent="0.2">
      <c r="A53" s="43"/>
      <c r="B53" s="60"/>
      <c r="C53" s="61"/>
      <c r="D53" s="272"/>
      <c r="E53" s="100" t="s">
        <v>45</v>
      </c>
      <c r="F53" s="194"/>
      <c r="G53" s="63" t="s">
        <v>31</v>
      </c>
      <c r="H53" s="62" t="s">
        <v>46</v>
      </c>
      <c r="I53" s="281"/>
      <c r="J53" s="79" t="s">
        <v>41</v>
      </c>
      <c r="K53" s="80"/>
      <c r="L53" s="81" t="s">
        <v>68</v>
      </c>
      <c r="M53" s="239">
        <f t="shared" si="2"/>
        <v>0</v>
      </c>
      <c r="N53" s="251"/>
      <c r="O53" s="65"/>
    </row>
    <row r="54" spans="1:15" ht="19.95" customHeight="1" x14ac:dyDescent="0.2">
      <c r="A54" s="43"/>
      <c r="B54" s="60"/>
      <c r="C54" s="61"/>
      <c r="D54" s="272"/>
      <c r="E54" s="100" t="s">
        <v>45</v>
      </c>
      <c r="F54" s="194"/>
      <c r="G54" s="63" t="s">
        <v>31</v>
      </c>
      <c r="H54" s="62" t="s">
        <v>46</v>
      </c>
      <c r="I54" s="281"/>
      <c r="J54" s="79" t="s">
        <v>41</v>
      </c>
      <c r="K54" s="80"/>
      <c r="L54" s="81" t="s">
        <v>68</v>
      </c>
      <c r="M54" s="239">
        <f t="shared" si="2"/>
        <v>0</v>
      </c>
      <c r="N54" s="251"/>
      <c r="O54" s="65"/>
    </row>
    <row r="55" spans="1:15" ht="19.95" customHeight="1" x14ac:dyDescent="0.2">
      <c r="A55" s="43"/>
      <c r="B55" s="60"/>
      <c r="C55" s="61"/>
      <c r="D55" s="272"/>
      <c r="E55" s="100" t="s">
        <v>45</v>
      </c>
      <c r="F55" s="194"/>
      <c r="G55" s="63" t="s">
        <v>31</v>
      </c>
      <c r="H55" s="62" t="s">
        <v>46</v>
      </c>
      <c r="I55" s="281"/>
      <c r="J55" s="79" t="s">
        <v>41</v>
      </c>
      <c r="K55" s="80"/>
      <c r="L55" s="81" t="s">
        <v>68</v>
      </c>
      <c r="M55" s="239">
        <f t="shared" si="2"/>
        <v>0</v>
      </c>
      <c r="N55" s="251"/>
      <c r="O55" s="65"/>
    </row>
    <row r="56" spans="1:15" ht="19.95" customHeight="1" x14ac:dyDescent="0.2">
      <c r="A56" s="43"/>
      <c r="B56" s="60"/>
      <c r="C56" s="61"/>
      <c r="D56" s="272"/>
      <c r="E56" s="100" t="s">
        <v>45</v>
      </c>
      <c r="F56" s="194"/>
      <c r="G56" s="63" t="s">
        <v>31</v>
      </c>
      <c r="H56" s="62" t="s">
        <v>46</v>
      </c>
      <c r="I56" s="281"/>
      <c r="J56" s="79" t="s">
        <v>41</v>
      </c>
      <c r="K56" s="80"/>
      <c r="L56" s="81" t="s">
        <v>68</v>
      </c>
      <c r="M56" s="239">
        <f t="shared" si="2"/>
        <v>0</v>
      </c>
      <c r="N56" s="251"/>
      <c r="O56" s="65"/>
    </row>
    <row r="57" spans="1:15" ht="19.95" customHeight="1" x14ac:dyDescent="0.2">
      <c r="A57" s="43"/>
      <c r="B57" s="60"/>
      <c r="C57" s="61"/>
      <c r="D57" s="272"/>
      <c r="E57" s="100" t="s">
        <v>45</v>
      </c>
      <c r="F57" s="194"/>
      <c r="G57" s="63" t="s">
        <v>31</v>
      </c>
      <c r="H57" s="62" t="s">
        <v>46</v>
      </c>
      <c r="I57" s="281"/>
      <c r="J57" s="79" t="s">
        <v>41</v>
      </c>
      <c r="K57" s="80"/>
      <c r="L57" s="81" t="s">
        <v>68</v>
      </c>
      <c r="M57" s="239">
        <f t="shared" si="2"/>
        <v>0</v>
      </c>
      <c r="N57" s="251"/>
      <c r="O57" s="65"/>
    </row>
    <row r="58" spans="1:15" ht="19.95" customHeight="1" x14ac:dyDescent="0.2">
      <c r="A58" s="43"/>
      <c r="B58" s="60"/>
      <c r="C58" s="61"/>
      <c r="D58" s="272"/>
      <c r="E58" s="100" t="s">
        <v>45</v>
      </c>
      <c r="F58" s="194"/>
      <c r="G58" s="63" t="s">
        <v>31</v>
      </c>
      <c r="H58" s="62" t="s">
        <v>46</v>
      </c>
      <c r="I58" s="281"/>
      <c r="J58" s="79" t="s">
        <v>41</v>
      </c>
      <c r="K58" s="80"/>
      <c r="L58" s="81" t="s">
        <v>68</v>
      </c>
      <c r="M58" s="239">
        <f t="shared" si="2"/>
        <v>0</v>
      </c>
      <c r="N58" s="251"/>
      <c r="O58" s="65"/>
    </row>
    <row r="59" spans="1:15" ht="19.95" customHeight="1" x14ac:dyDescent="0.2">
      <c r="A59" s="43"/>
      <c r="B59" s="60"/>
      <c r="C59" s="61"/>
      <c r="D59" s="272"/>
      <c r="E59" s="100" t="s">
        <v>45</v>
      </c>
      <c r="F59" s="194"/>
      <c r="G59" s="63" t="s">
        <v>31</v>
      </c>
      <c r="H59" s="62" t="s">
        <v>46</v>
      </c>
      <c r="I59" s="281"/>
      <c r="J59" s="79" t="s">
        <v>41</v>
      </c>
      <c r="K59" s="80"/>
      <c r="L59" s="81" t="s">
        <v>68</v>
      </c>
      <c r="M59" s="239">
        <f t="shared" si="2"/>
        <v>0</v>
      </c>
      <c r="N59" s="251"/>
      <c r="O59" s="65"/>
    </row>
    <row r="60" spans="1:15" ht="19.95" customHeight="1" x14ac:dyDescent="0.2">
      <c r="A60" s="43"/>
      <c r="B60" s="60"/>
      <c r="C60" s="61"/>
      <c r="D60" s="272"/>
      <c r="E60" s="100" t="s">
        <v>45</v>
      </c>
      <c r="F60" s="194"/>
      <c r="G60" s="63" t="s">
        <v>31</v>
      </c>
      <c r="H60" s="62" t="s">
        <v>46</v>
      </c>
      <c r="I60" s="281"/>
      <c r="J60" s="79" t="s">
        <v>41</v>
      </c>
      <c r="K60" s="80"/>
      <c r="L60" s="81" t="s">
        <v>68</v>
      </c>
      <c r="M60" s="239">
        <f t="shared" si="2"/>
        <v>0</v>
      </c>
      <c r="N60" s="251"/>
      <c r="O60" s="65"/>
    </row>
    <row r="61" spans="1:15" ht="19.95" customHeight="1" x14ac:dyDescent="0.2">
      <c r="A61" s="43"/>
      <c r="B61" s="60"/>
      <c r="C61" s="61"/>
      <c r="D61" s="272"/>
      <c r="E61" s="100" t="s">
        <v>45</v>
      </c>
      <c r="F61" s="194"/>
      <c r="G61" s="63" t="s">
        <v>31</v>
      </c>
      <c r="H61" s="62" t="s">
        <v>46</v>
      </c>
      <c r="I61" s="281"/>
      <c r="J61" s="79" t="s">
        <v>41</v>
      </c>
      <c r="K61" s="80"/>
      <c r="L61" s="81" t="s">
        <v>68</v>
      </c>
      <c r="M61" s="239">
        <f t="shared" si="2"/>
        <v>0</v>
      </c>
      <c r="N61" s="251"/>
      <c r="O61" s="65"/>
    </row>
    <row r="62" spans="1:15" ht="19.95" customHeight="1" x14ac:dyDescent="0.2">
      <c r="A62" s="43"/>
      <c r="B62" s="60"/>
      <c r="C62" s="61"/>
      <c r="D62" s="272"/>
      <c r="E62" s="100" t="s">
        <v>45</v>
      </c>
      <c r="F62" s="194"/>
      <c r="G62" s="63" t="s">
        <v>31</v>
      </c>
      <c r="H62" s="62" t="s">
        <v>46</v>
      </c>
      <c r="I62" s="281"/>
      <c r="J62" s="79" t="s">
        <v>41</v>
      </c>
      <c r="K62" s="80"/>
      <c r="L62" s="81" t="s">
        <v>68</v>
      </c>
      <c r="M62" s="239">
        <f t="shared" si="2"/>
        <v>0</v>
      </c>
      <c r="N62" s="251"/>
      <c r="O62" s="65"/>
    </row>
    <row r="63" spans="1:15" ht="19.95" customHeight="1" x14ac:dyDescent="0.2">
      <c r="A63" s="43"/>
      <c r="B63" s="60"/>
      <c r="C63" s="61"/>
      <c r="D63" s="272"/>
      <c r="E63" s="100" t="s">
        <v>45</v>
      </c>
      <c r="F63" s="194"/>
      <c r="G63" s="63" t="s">
        <v>31</v>
      </c>
      <c r="H63" s="62" t="s">
        <v>46</v>
      </c>
      <c r="I63" s="281"/>
      <c r="J63" s="79" t="s">
        <v>41</v>
      </c>
      <c r="K63" s="80"/>
      <c r="L63" s="81" t="s">
        <v>68</v>
      </c>
      <c r="M63" s="239">
        <f t="shared" si="2"/>
        <v>0</v>
      </c>
      <c r="N63" s="251"/>
      <c r="O63" s="65"/>
    </row>
    <row r="64" spans="1:15" ht="19.95" customHeight="1" x14ac:dyDescent="0.2">
      <c r="A64" s="43"/>
      <c r="B64" s="60"/>
      <c r="C64" s="61"/>
      <c r="D64" s="272"/>
      <c r="E64" s="100" t="s">
        <v>45</v>
      </c>
      <c r="F64" s="194"/>
      <c r="G64" s="63" t="s">
        <v>31</v>
      </c>
      <c r="H64" s="62" t="s">
        <v>46</v>
      </c>
      <c r="I64" s="281"/>
      <c r="J64" s="79" t="s">
        <v>41</v>
      </c>
      <c r="K64" s="80"/>
      <c r="L64" s="81" t="s">
        <v>68</v>
      </c>
      <c r="M64" s="239">
        <f t="shared" si="2"/>
        <v>0</v>
      </c>
      <c r="N64" s="251"/>
      <c r="O64" s="65"/>
    </row>
    <row r="65" spans="1:15" ht="19.95" customHeight="1" x14ac:dyDescent="0.2">
      <c r="A65" s="43"/>
      <c r="B65" s="60"/>
      <c r="C65" s="61"/>
      <c r="D65" s="272"/>
      <c r="E65" s="100" t="s">
        <v>45</v>
      </c>
      <c r="F65" s="194"/>
      <c r="G65" s="63" t="s">
        <v>31</v>
      </c>
      <c r="H65" s="62" t="s">
        <v>46</v>
      </c>
      <c r="I65" s="281"/>
      <c r="J65" s="79" t="s">
        <v>41</v>
      </c>
      <c r="K65" s="80"/>
      <c r="L65" s="81" t="s">
        <v>68</v>
      </c>
      <c r="M65" s="239">
        <f t="shared" si="2"/>
        <v>0</v>
      </c>
      <c r="N65" s="251"/>
      <c r="O65" s="65"/>
    </row>
    <row r="66" spans="1:15" ht="19.95" customHeight="1" x14ac:dyDescent="0.2">
      <c r="A66" s="43"/>
      <c r="B66" s="60"/>
      <c r="C66" s="61"/>
      <c r="D66" s="272"/>
      <c r="E66" s="100" t="s">
        <v>45</v>
      </c>
      <c r="F66" s="194"/>
      <c r="G66" s="63" t="s">
        <v>31</v>
      </c>
      <c r="H66" s="62" t="s">
        <v>46</v>
      </c>
      <c r="I66" s="281"/>
      <c r="J66" s="79" t="s">
        <v>41</v>
      </c>
      <c r="K66" s="80"/>
      <c r="L66" s="81" t="s">
        <v>68</v>
      </c>
      <c r="M66" s="239">
        <f t="shared" si="2"/>
        <v>0</v>
      </c>
      <c r="N66" s="251"/>
      <c r="O66" s="65"/>
    </row>
    <row r="67" spans="1:15" ht="19.95" customHeight="1" x14ac:dyDescent="0.2">
      <c r="A67" s="43"/>
      <c r="B67" s="60"/>
      <c r="C67" s="61"/>
      <c r="D67" s="272"/>
      <c r="E67" s="100" t="s">
        <v>45</v>
      </c>
      <c r="F67" s="194"/>
      <c r="G67" s="63" t="s">
        <v>31</v>
      </c>
      <c r="H67" s="62" t="s">
        <v>46</v>
      </c>
      <c r="I67" s="281"/>
      <c r="J67" s="79" t="s">
        <v>41</v>
      </c>
      <c r="K67" s="80"/>
      <c r="L67" s="81" t="s">
        <v>68</v>
      </c>
      <c r="M67" s="239">
        <f t="shared" si="2"/>
        <v>0</v>
      </c>
      <c r="N67" s="251"/>
      <c r="O67" s="65"/>
    </row>
    <row r="68" spans="1:15" ht="19.95" customHeight="1" x14ac:dyDescent="0.2">
      <c r="A68" s="43"/>
      <c r="B68" s="60"/>
      <c r="C68" s="61"/>
      <c r="D68" s="272"/>
      <c r="E68" s="100" t="s">
        <v>45</v>
      </c>
      <c r="F68" s="194"/>
      <c r="G68" s="63" t="s">
        <v>31</v>
      </c>
      <c r="H68" s="62" t="s">
        <v>46</v>
      </c>
      <c r="I68" s="281"/>
      <c r="J68" s="79" t="s">
        <v>41</v>
      </c>
      <c r="K68" s="80"/>
      <c r="L68" s="81" t="s">
        <v>68</v>
      </c>
      <c r="M68" s="239">
        <f t="shared" si="2"/>
        <v>0</v>
      </c>
      <c r="N68" s="251"/>
      <c r="O68" s="65"/>
    </row>
    <row r="69" spans="1:15" ht="19.95" customHeight="1" x14ac:dyDescent="0.2">
      <c r="A69" s="43"/>
      <c r="B69" s="82"/>
      <c r="C69" s="66"/>
      <c r="D69" s="274"/>
      <c r="E69" s="101" t="s">
        <v>45</v>
      </c>
      <c r="F69" s="195"/>
      <c r="G69" s="68" t="s">
        <v>31</v>
      </c>
      <c r="H69" s="67" t="s">
        <v>46</v>
      </c>
      <c r="I69" s="283"/>
      <c r="J69" s="83" t="s">
        <v>41</v>
      </c>
      <c r="K69" s="84"/>
      <c r="L69" s="85" t="s">
        <v>68</v>
      </c>
      <c r="M69" s="240">
        <f t="shared" si="2"/>
        <v>0</v>
      </c>
      <c r="N69" s="252"/>
      <c r="O69" s="69"/>
    </row>
    <row r="70" spans="1:15" ht="8.1" customHeight="1" thickBot="1" x14ac:dyDescent="0.25">
      <c r="A70" s="43"/>
      <c r="B70" s="40"/>
      <c r="C70" s="9"/>
      <c r="E70" s="75"/>
      <c r="F70" s="39"/>
      <c r="M70" s="7"/>
      <c r="N70" s="144"/>
    </row>
    <row r="71" spans="1:15" ht="19.95" customHeight="1" x14ac:dyDescent="0.2">
      <c r="A71" s="9"/>
      <c r="B71" s="200" t="s">
        <v>37</v>
      </c>
      <c r="C71" s="353" t="s">
        <v>36</v>
      </c>
      <c r="D71" s="355" t="s">
        <v>20</v>
      </c>
      <c r="E71" s="357" t="s">
        <v>39</v>
      </c>
      <c r="F71" s="392" t="s">
        <v>42</v>
      </c>
      <c r="G71" s="392"/>
      <c r="H71" s="392"/>
      <c r="I71" s="392"/>
      <c r="J71" s="392"/>
      <c r="K71" s="392"/>
      <c r="L71" s="393"/>
      <c r="M71" s="244" t="s">
        <v>121</v>
      </c>
      <c r="N71" s="260" t="s">
        <v>122</v>
      </c>
      <c r="O71" s="201" t="s">
        <v>30</v>
      </c>
    </row>
    <row r="72" spans="1:15" ht="19.95" customHeight="1" thickBot="1" x14ac:dyDescent="0.25">
      <c r="A72" s="43">
        <v>3</v>
      </c>
      <c r="B72" s="202" t="s">
        <v>62</v>
      </c>
      <c r="C72" s="354"/>
      <c r="D72" s="356"/>
      <c r="E72" s="358"/>
      <c r="F72" s="394"/>
      <c r="G72" s="394"/>
      <c r="H72" s="394"/>
      <c r="I72" s="394"/>
      <c r="J72" s="394"/>
      <c r="K72" s="394"/>
      <c r="L72" s="395"/>
      <c r="M72" s="237">
        <f>SUM(M73:M85)</f>
        <v>0</v>
      </c>
      <c r="N72" s="253">
        <f>SUM(N73:N85)</f>
        <v>0</v>
      </c>
      <c r="O72" s="222"/>
    </row>
    <row r="73" spans="1:15" ht="19.95" customHeight="1" x14ac:dyDescent="0.2">
      <c r="A73" s="43"/>
      <c r="B73" s="60"/>
      <c r="C73" s="156"/>
      <c r="D73" s="271"/>
      <c r="E73" s="158" t="s">
        <v>45</v>
      </c>
      <c r="F73" s="199"/>
      <c r="G73" s="159" t="s">
        <v>31</v>
      </c>
      <c r="H73" s="160" t="s">
        <v>46</v>
      </c>
      <c r="I73" s="280"/>
      <c r="J73" s="162" t="s">
        <v>41</v>
      </c>
      <c r="K73" s="163"/>
      <c r="L73" s="164" t="s">
        <v>68</v>
      </c>
      <c r="M73" s="238">
        <f t="shared" ref="M73:M85" si="3">IF(K73=0,F73*I73,F73*I73*K73)</f>
        <v>0</v>
      </c>
      <c r="N73" s="250"/>
      <c r="O73" s="167"/>
    </row>
    <row r="74" spans="1:15" ht="19.95" customHeight="1" x14ac:dyDescent="0.2">
      <c r="A74" s="43"/>
      <c r="B74" s="60"/>
      <c r="C74" s="61"/>
      <c r="D74" s="275"/>
      <c r="E74" s="105" t="s">
        <v>45</v>
      </c>
      <c r="F74" s="193"/>
      <c r="G74" s="58" t="s">
        <v>31</v>
      </c>
      <c r="H74" s="57" t="s">
        <v>46</v>
      </c>
      <c r="I74" s="284"/>
      <c r="J74" s="78" t="s">
        <v>41</v>
      </c>
      <c r="K74" s="80"/>
      <c r="L74" s="81" t="s">
        <v>68</v>
      </c>
      <c r="M74" s="239">
        <f t="shared" si="3"/>
        <v>0</v>
      </c>
      <c r="N74" s="251"/>
      <c r="O74" s="65"/>
    </row>
    <row r="75" spans="1:15" ht="19.95" customHeight="1" x14ac:dyDescent="0.2">
      <c r="A75" s="43"/>
      <c r="B75" s="60"/>
      <c r="C75" s="61"/>
      <c r="D75" s="275"/>
      <c r="E75" s="105" t="s">
        <v>45</v>
      </c>
      <c r="F75" s="193"/>
      <c r="G75" s="58" t="s">
        <v>31</v>
      </c>
      <c r="H75" s="57" t="s">
        <v>46</v>
      </c>
      <c r="I75" s="284"/>
      <c r="J75" s="78" t="s">
        <v>41</v>
      </c>
      <c r="K75" s="80"/>
      <c r="L75" s="81" t="s">
        <v>68</v>
      </c>
      <c r="M75" s="239">
        <f t="shared" si="3"/>
        <v>0</v>
      </c>
      <c r="N75" s="251"/>
      <c r="O75" s="65"/>
    </row>
    <row r="76" spans="1:15" ht="19.95" customHeight="1" x14ac:dyDescent="0.2">
      <c r="A76" s="43"/>
      <c r="B76" s="60"/>
      <c r="C76" s="61"/>
      <c r="D76" s="275"/>
      <c r="E76" s="105" t="s">
        <v>45</v>
      </c>
      <c r="F76" s="193"/>
      <c r="G76" s="58" t="s">
        <v>31</v>
      </c>
      <c r="H76" s="57" t="s">
        <v>46</v>
      </c>
      <c r="I76" s="284"/>
      <c r="J76" s="78" t="s">
        <v>41</v>
      </c>
      <c r="K76" s="80"/>
      <c r="L76" s="81" t="s">
        <v>68</v>
      </c>
      <c r="M76" s="239">
        <f t="shared" si="3"/>
        <v>0</v>
      </c>
      <c r="N76" s="251"/>
      <c r="O76" s="65"/>
    </row>
    <row r="77" spans="1:15" ht="19.95" customHeight="1" x14ac:dyDescent="0.2">
      <c r="A77" s="43"/>
      <c r="B77" s="60"/>
      <c r="C77" s="61"/>
      <c r="D77" s="275"/>
      <c r="E77" s="105" t="s">
        <v>45</v>
      </c>
      <c r="F77" s="193"/>
      <c r="G77" s="58" t="s">
        <v>31</v>
      </c>
      <c r="H77" s="57" t="s">
        <v>46</v>
      </c>
      <c r="I77" s="284"/>
      <c r="J77" s="78" t="s">
        <v>41</v>
      </c>
      <c r="K77" s="80"/>
      <c r="L77" s="81" t="s">
        <v>68</v>
      </c>
      <c r="M77" s="239">
        <f t="shared" si="3"/>
        <v>0</v>
      </c>
      <c r="N77" s="251"/>
      <c r="O77" s="65"/>
    </row>
    <row r="78" spans="1:15" ht="19.95" customHeight="1" x14ac:dyDescent="0.2">
      <c r="A78" s="43"/>
      <c r="B78" s="60"/>
      <c r="C78" s="61"/>
      <c r="D78" s="275"/>
      <c r="E78" s="105" t="s">
        <v>45</v>
      </c>
      <c r="F78" s="193"/>
      <c r="G78" s="58" t="s">
        <v>31</v>
      </c>
      <c r="H78" s="57" t="s">
        <v>46</v>
      </c>
      <c r="I78" s="284"/>
      <c r="J78" s="78" t="s">
        <v>41</v>
      </c>
      <c r="K78" s="80"/>
      <c r="L78" s="81" t="s">
        <v>68</v>
      </c>
      <c r="M78" s="239">
        <f t="shared" si="3"/>
        <v>0</v>
      </c>
      <c r="N78" s="251"/>
      <c r="O78" s="65"/>
    </row>
    <row r="79" spans="1:15" ht="19.95" customHeight="1" x14ac:dyDescent="0.2">
      <c r="A79" s="43"/>
      <c r="B79" s="60"/>
      <c r="C79" s="61"/>
      <c r="D79" s="275"/>
      <c r="E79" s="105" t="s">
        <v>45</v>
      </c>
      <c r="F79" s="193"/>
      <c r="G79" s="58" t="s">
        <v>31</v>
      </c>
      <c r="H79" s="57" t="s">
        <v>46</v>
      </c>
      <c r="I79" s="284"/>
      <c r="J79" s="78" t="s">
        <v>41</v>
      </c>
      <c r="K79" s="80"/>
      <c r="L79" s="81" t="s">
        <v>68</v>
      </c>
      <c r="M79" s="239">
        <f t="shared" si="3"/>
        <v>0</v>
      </c>
      <c r="N79" s="251"/>
      <c r="O79" s="65"/>
    </row>
    <row r="80" spans="1:15" ht="19.95" customHeight="1" x14ac:dyDescent="0.2">
      <c r="A80" s="43"/>
      <c r="B80" s="60"/>
      <c r="C80" s="61"/>
      <c r="D80" s="275"/>
      <c r="E80" s="105" t="s">
        <v>45</v>
      </c>
      <c r="F80" s="193"/>
      <c r="G80" s="58" t="s">
        <v>31</v>
      </c>
      <c r="H80" s="57" t="s">
        <v>46</v>
      </c>
      <c r="I80" s="284"/>
      <c r="J80" s="78" t="s">
        <v>41</v>
      </c>
      <c r="K80" s="80"/>
      <c r="L80" s="81" t="s">
        <v>68</v>
      </c>
      <c r="M80" s="239">
        <f t="shared" si="3"/>
        <v>0</v>
      </c>
      <c r="N80" s="251"/>
      <c r="O80" s="65"/>
    </row>
    <row r="81" spans="1:15" ht="19.95" customHeight="1" x14ac:dyDescent="0.2">
      <c r="A81" s="43"/>
      <c r="B81" s="60"/>
      <c r="C81" s="61"/>
      <c r="D81" s="275"/>
      <c r="E81" s="105" t="s">
        <v>45</v>
      </c>
      <c r="F81" s="193"/>
      <c r="G81" s="58" t="s">
        <v>31</v>
      </c>
      <c r="H81" s="57" t="s">
        <v>46</v>
      </c>
      <c r="I81" s="284"/>
      <c r="J81" s="78" t="s">
        <v>41</v>
      </c>
      <c r="K81" s="80"/>
      <c r="L81" s="81" t="s">
        <v>68</v>
      </c>
      <c r="M81" s="239">
        <f t="shared" si="3"/>
        <v>0</v>
      </c>
      <c r="N81" s="251"/>
      <c r="O81" s="65"/>
    </row>
    <row r="82" spans="1:15" ht="19.95" customHeight="1" x14ac:dyDescent="0.2">
      <c r="A82" s="43"/>
      <c r="B82" s="60"/>
      <c r="C82" s="61"/>
      <c r="D82" s="275"/>
      <c r="E82" s="105" t="s">
        <v>45</v>
      </c>
      <c r="F82" s="193"/>
      <c r="G82" s="58" t="s">
        <v>31</v>
      </c>
      <c r="H82" s="57" t="s">
        <v>46</v>
      </c>
      <c r="I82" s="284"/>
      <c r="J82" s="78" t="s">
        <v>41</v>
      </c>
      <c r="K82" s="80"/>
      <c r="L82" s="81" t="s">
        <v>68</v>
      </c>
      <c r="M82" s="239">
        <f t="shared" si="3"/>
        <v>0</v>
      </c>
      <c r="N82" s="251"/>
      <c r="O82" s="65"/>
    </row>
    <row r="83" spans="1:15" ht="19.95" customHeight="1" x14ac:dyDescent="0.2">
      <c r="A83" s="43"/>
      <c r="B83" s="60"/>
      <c r="C83" s="61"/>
      <c r="D83" s="275"/>
      <c r="E83" s="105" t="s">
        <v>45</v>
      </c>
      <c r="F83" s="193"/>
      <c r="G83" s="58" t="s">
        <v>31</v>
      </c>
      <c r="H83" s="57" t="s">
        <v>46</v>
      </c>
      <c r="I83" s="284"/>
      <c r="J83" s="78" t="s">
        <v>41</v>
      </c>
      <c r="K83" s="80"/>
      <c r="L83" s="81" t="s">
        <v>68</v>
      </c>
      <c r="M83" s="239">
        <f t="shared" si="3"/>
        <v>0</v>
      </c>
      <c r="N83" s="251"/>
      <c r="O83" s="65"/>
    </row>
    <row r="84" spans="1:15" ht="19.95" customHeight="1" x14ac:dyDescent="0.2">
      <c r="A84" s="43"/>
      <c r="B84" s="60"/>
      <c r="C84" s="61"/>
      <c r="D84" s="275"/>
      <c r="E84" s="105" t="s">
        <v>45</v>
      </c>
      <c r="F84" s="193"/>
      <c r="G84" s="58" t="s">
        <v>31</v>
      </c>
      <c r="H84" s="57" t="s">
        <v>46</v>
      </c>
      <c r="I84" s="284"/>
      <c r="J84" s="78" t="s">
        <v>41</v>
      </c>
      <c r="K84" s="80"/>
      <c r="L84" s="81" t="s">
        <v>68</v>
      </c>
      <c r="M84" s="239">
        <f t="shared" si="3"/>
        <v>0</v>
      </c>
      <c r="N84" s="251"/>
      <c r="O84" s="65"/>
    </row>
    <row r="85" spans="1:15" ht="19.95" customHeight="1" x14ac:dyDescent="0.2">
      <c r="A85" s="43"/>
      <c r="B85" s="82"/>
      <c r="C85" s="66"/>
      <c r="D85" s="276"/>
      <c r="E85" s="189" t="s">
        <v>45</v>
      </c>
      <c r="F85" s="196"/>
      <c r="G85" s="190" t="s">
        <v>31</v>
      </c>
      <c r="H85" s="191" t="s">
        <v>46</v>
      </c>
      <c r="I85" s="285"/>
      <c r="J85" s="192" t="s">
        <v>41</v>
      </c>
      <c r="K85" s="84"/>
      <c r="L85" s="85" t="s">
        <v>68</v>
      </c>
      <c r="M85" s="240">
        <f t="shared" si="3"/>
        <v>0</v>
      </c>
      <c r="N85" s="252"/>
      <c r="O85" s="69"/>
    </row>
    <row r="86" spans="1:15" ht="23.25" customHeight="1" thickBot="1" x14ac:dyDescent="0.25">
      <c r="A86" s="43"/>
      <c r="B86" s="51"/>
      <c r="C86" s="140"/>
      <c r="D86" s="110"/>
      <c r="E86" s="141"/>
      <c r="F86" s="142"/>
      <c r="G86" s="53"/>
      <c r="H86" s="86"/>
      <c r="I86" s="52"/>
      <c r="J86" s="88"/>
      <c r="K86" s="143"/>
      <c r="L86" s="88"/>
      <c r="M86" s="5"/>
      <c r="N86" s="145"/>
    </row>
    <row r="87" spans="1:15" ht="19.95" customHeight="1" x14ac:dyDescent="0.2">
      <c r="A87" s="9"/>
      <c r="B87" s="200" t="s">
        <v>37</v>
      </c>
      <c r="C87" s="353" t="s">
        <v>36</v>
      </c>
      <c r="D87" s="355" t="s">
        <v>20</v>
      </c>
      <c r="E87" s="357" t="s">
        <v>39</v>
      </c>
      <c r="F87" s="392" t="s">
        <v>42</v>
      </c>
      <c r="G87" s="392"/>
      <c r="H87" s="392"/>
      <c r="I87" s="392"/>
      <c r="J87" s="392"/>
      <c r="K87" s="392"/>
      <c r="L87" s="393"/>
      <c r="M87" s="244" t="s">
        <v>121</v>
      </c>
      <c r="N87" s="260" t="s">
        <v>122</v>
      </c>
      <c r="O87" s="201" t="s">
        <v>30</v>
      </c>
    </row>
    <row r="88" spans="1:15" ht="25.2" customHeight="1" thickBot="1" x14ac:dyDescent="0.25">
      <c r="A88" s="43">
        <v>4</v>
      </c>
      <c r="B88" s="228" t="s">
        <v>63</v>
      </c>
      <c r="C88" s="354"/>
      <c r="D88" s="356"/>
      <c r="E88" s="358"/>
      <c r="F88" s="394"/>
      <c r="G88" s="394"/>
      <c r="H88" s="394"/>
      <c r="I88" s="394"/>
      <c r="J88" s="394"/>
      <c r="K88" s="394"/>
      <c r="L88" s="395"/>
      <c r="M88" s="237">
        <f>SUM(M89:M95)</f>
        <v>0</v>
      </c>
      <c r="N88" s="253">
        <f>SUM(N89:N95)</f>
        <v>0</v>
      </c>
      <c r="O88" s="222"/>
    </row>
    <row r="89" spans="1:15" ht="19.95" customHeight="1" x14ac:dyDescent="0.2">
      <c r="A89" s="43"/>
      <c r="B89" s="177"/>
      <c r="C89" s="156"/>
      <c r="D89" s="271"/>
      <c r="E89" s="158" t="s">
        <v>45</v>
      </c>
      <c r="F89" s="199"/>
      <c r="G89" s="159" t="s">
        <v>31</v>
      </c>
      <c r="H89" s="160" t="s">
        <v>46</v>
      </c>
      <c r="I89" s="280"/>
      <c r="J89" s="162" t="s">
        <v>41</v>
      </c>
      <c r="K89" s="163"/>
      <c r="L89" s="164" t="s">
        <v>68</v>
      </c>
      <c r="M89" s="238">
        <f t="shared" ref="M89:M95" si="4">IF(K89=0,F89*I89,F89*I89*K89)</f>
        <v>0</v>
      </c>
      <c r="N89" s="262"/>
      <c r="O89" s="167"/>
    </row>
    <row r="90" spans="1:15" ht="19.95" customHeight="1" x14ac:dyDescent="0.2">
      <c r="A90" s="43"/>
      <c r="B90" s="60"/>
      <c r="C90" s="61"/>
      <c r="D90" s="275"/>
      <c r="E90" s="105" t="s">
        <v>45</v>
      </c>
      <c r="F90" s="193"/>
      <c r="G90" s="58" t="s">
        <v>31</v>
      </c>
      <c r="H90" s="57" t="s">
        <v>46</v>
      </c>
      <c r="I90" s="284"/>
      <c r="J90" s="78" t="s">
        <v>41</v>
      </c>
      <c r="K90" s="80"/>
      <c r="L90" s="81" t="s">
        <v>68</v>
      </c>
      <c r="M90" s="239">
        <f t="shared" si="4"/>
        <v>0</v>
      </c>
      <c r="N90" s="255"/>
      <c r="O90" s="65"/>
    </row>
    <row r="91" spans="1:15" ht="19.95" customHeight="1" x14ac:dyDescent="0.2">
      <c r="A91" s="43"/>
      <c r="B91" s="60"/>
      <c r="C91" s="61"/>
      <c r="D91" s="275"/>
      <c r="E91" s="105" t="s">
        <v>45</v>
      </c>
      <c r="F91" s="193"/>
      <c r="G91" s="58" t="s">
        <v>31</v>
      </c>
      <c r="H91" s="57" t="s">
        <v>46</v>
      </c>
      <c r="I91" s="284"/>
      <c r="J91" s="78" t="s">
        <v>41</v>
      </c>
      <c r="K91" s="80"/>
      <c r="L91" s="81" t="s">
        <v>68</v>
      </c>
      <c r="M91" s="239">
        <f t="shared" si="4"/>
        <v>0</v>
      </c>
      <c r="N91" s="255"/>
      <c r="O91" s="65"/>
    </row>
    <row r="92" spans="1:15" ht="19.95" customHeight="1" x14ac:dyDescent="0.2">
      <c r="A92" s="43"/>
      <c r="B92" s="60"/>
      <c r="C92" s="61"/>
      <c r="D92" s="275"/>
      <c r="E92" s="105" t="s">
        <v>45</v>
      </c>
      <c r="F92" s="193"/>
      <c r="G92" s="58" t="s">
        <v>31</v>
      </c>
      <c r="H92" s="57" t="s">
        <v>46</v>
      </c>
      <c r="I92" s="284"/>
      <c r="J92" s="78" t="s">
        <v>41</v>
      </c>
      <c r="K92" s="80"/>
      <c r="L92" s="81" t="s">
        <v>68</v>
      </c>
      <c r="M92" s="239">
        <f t="shared" si="4"/>
        <v>0</v>
      </c>
      <c r="N92" s="255"/>
      <c r="O92" s="65"/>
    </row>
    <row r="93" spans="1:15" ht="19.95" customHeight="1" x14ac:dyDescent="0.2">
      <c r="A93" s="43"/>
      <c r="B93" s="60"/>
      <c r="C93" s="61"/>
      <c r="D93" s="275"/>
      <c r="E93" s="105" t="s">
        <v>45</v>
      </c>
      <c r="F93" s="193"/>
      <c r="G93" s="58" t="s">
        <v>31</v>
      </c>
      <c r="H93" s="57" t="s">
        <v>46</v>
      </c>
      <c r="I93" s="284"/>
      <c r="J93" s="78" t="s">
        <v>41</v>
      </c>
      <c r="K93" s="80"/>
      <c r="L93" s="81" t="s">
        <v>68</v>
      </c>
      <c r="M93" s="239">
        <f t="shared" si="4"/>
        <v>0</v>
      </c>
      <c r="N93" s="255"/>
      <c r="O93" s="65"/>
    </row>
    <row r="94" spans="1:15" ht="19.95" customHeight="1" x14ac:dyDescent="0.2">
      <c r="A94" s="43"/>
      <c r="B94" s="60"/>
      <c r="C94" s="61"/>
      <c r="D94" s="275"/>
      <c r="E94" s="105" t="s">
        <v>45</v>
      </c>
      <c r="F94" s="193"/>
      <c r="G94" s="58" t="s">
        <v>31</v>
      </c>
      <c r="H94" s="57" t="s">
        <v>46</v>
      </c>
      <c r="I94" s="284"/>
      <c r="J94" s="78" t="s">
        <v>41</v>
      </c>
      <c r="K94" s="80"/>
      <c r="L94" s="81" t="s">
        <v>68</v>
      </c>
      <c r="M94" s="239">
        <f t="shared" si="4"/>
        <v>0</v>
      </c>
      <c r="N94" s="255"/>
      <c r="O94" s="65"/>
    </row>
    <row r="95" spans="1:15" ht="19.95" customHeight="1" x14ac:dyDescent="0.2">
      <c r="A95" s="43"/>
      <c r="B95" s="89"/>
      <c r="C95" s="66"/>
      <c r="D95" s="276"/>
      <c r="E95" s="189" t="s">
        <v>45</v>
      </c>
      <c r="F95" s="196"/>
      <c r="G95" s="190" t="s">
        <v>31</v>
      </c>
      <c r="H95" s="191" t="s">
        <v>46</v>
      </c>
      <c r="I95" s="285"/>
      <c r="J95" s="192" t="s">
        <v>41</v>
      </c>
      <c r="K95" s="84"/>
      <c r="L95" s="85" t="s">
        <v>68</v>
      </c>
      <c r="M95" s="240">
        <f t="shared" si="4"/>
        <v>0</v>
      </c>
      <c r="N95" s="256"/>
      <c r="O95" s="69"/>
    </row>
    <row r="96" spans="1:15" ht="12" customHeight="1" thickBot="1" x14ac:dyDescent="0.25">
      <c r="A96" s="43"/>
      <c r="B96" s="40"/>
      <c r="C96" s="9"/>
      <c r="E96" s="108"/>
      <c r="F96" s="39"/>
      <c r="M96" s="138"/>
      <c r="N96" s="138"/>
    </row>
    <row r="97" spans="1:15" ht="19.95" customHeight="1" x14ac:dyDescent="0.2">
      <c r="A97" s="9"/>
      <c r="B97" s="200" t="s">
        <v>37</v>
      </c>
      <c r="C97" s="353" t="s">
        <v>36</v>
      </c>
      <c r="D97" s="355" t="s">
        <v>20</v>
      </c>
      <c r="E97" s="357" t="s">
        <v>39</v>
      </c>
      <c r="F97" s="392" t="s">
        <v>42</v>
      </c>
      <c r="G97" s="392"/>
      <c r="H97" s="392"/>
      <c r="I97" s="392"/>
      <c r="J97" s="392"/>
      <c r="K97" s="392"/>
      <c r="L97" s="393"/>
      <c r="M97" s="244" t="s">
        <v>121</v>
      </c>
      <c r="N97" s="260" t="s">
        <v>122</v>
      </c>
      <c r="O97" s="201" t="s">
        <v>30</v>
      </c>
    </row>
    <row r="98" spans="1:15" ht="25.8" customHeight="1" thickBot="1" x14ac:dyDescent="0.25">
      <c r="A98" s="43">
        <v>5</v>
      </c>
      <c r="B98" s="228" t="s">
        <v>64</v>
      </c>
      <c r="C98" s="354"/>
      <c r="D98" s="356"/>
      <c r="E98" s="358"/>
      <c r="F98" s="394"/>
      <c r="G98" s="394"/>
      <c r="H98" s="394"/>
      <c r="I98" s="394"/>
      <c r="J98" s="394"/>
      <c r="K98" s="394"/>
      <c r="L98" s="395"/>
      <c r="M98" s="237">
        <f>SUM(M99:M102)</f>
        <v>0</v>
      </c>
      <c r="N98" s="253">
        <f>SUM(N99:N102)</f>
        <v>0</v>
      </c>
      <c r="O98" s="222"/>
    </row>
    <row r="99" spans="1:15" ht="19.95" customHeight="1" x14ac:dyDescent="0.2">
      <c r="A99" s="43"/>
      <c r="B99" s="177"/>
      <c r="C99" s="226"/>
      <c r="D99" s="271"/>
      <c r="E99" s="158" t="s">
        <v>45</v>
      </c>
      <c r="F99" s="199"/>
      <c r="G99" s="159" t="s">
        <v>31</v>
      </c>
      <c r="H99" s="160" t="s">
        <v>46</v>
      </c>
      <c r="I99" s="280"/>
      <c r="J99" s="162" t="s">
        <v>41</v>
      </c>
      <c r="K99" s="163"/>
      <c r="L99" s="164" t="s">
        <v>68</v>
      </c>
      <c r="M99" s="238">
        <f>IF(K99=0,F99*I99,F99*I99*K99)</f>
        <v>0</v>
      </c>
      <c r="N99" s="262"/>
      <c r="O99" s="167"/>
    </row>
    <row r="100" spans="1:15" ht="19.95" customHeight="1" x14ac:dyDescent="0.2">
      <c r="A100" s="43"/>
      <c r="B100" s="60"/>
      <c r="C100" s="61"/>
      <c r="D100" s="275"/>
      <c r="E100" s="105" t="s">
        <v>45</v>
      </c>
      <c r="F100" s="193"/>
      <c r="G100" s="58" t="s">
        <v>31</v>
      </c>
      <c r="H100" s="57" t="s">
        <v>46</v>
      </c>
      <c r="I100" s="284"/>
      <c r="J100" s="78" t="s">
        <v>41</v>
      </c>
      <c r="K100" s="80"/>
      <c r="L100" s="81" t="s">
        <v>68</v>
      </c>
      <c r="M100" s="239">
        <f>IF(K100=0,F100*I100,F100*I100*K100)</f>
        <v>0</v>
      </c>
      <c r="N100" s="255"/>
      <c r="O100" s="65"/>
    </row>
    <row r="101" spans="1:15" ht="19.95" customHeight="1" x14ac:dyDescent="0.2">
      <c r="A101" s="43"/>
      <c r="B101" s="60"/>
      <c r="C101" s="61"/>
      <c r="D101" s="275"/>
      <c r="E101" s="105" t="s">
        <v>45</v>
      </c>
      <c r="F101" s="193"/>
      <c r="G101" s="58" t="s">
        <v>31</v>
      </c>
      <c r="H101" s="57" t="s">
        <v>46</v>
      </c>
      <c r="I101" s="284"/>
      <c r="J101" s="78" t="s">
        <v>41</v>
      </c>
      <c r="K101" s="80"/>
      <c r="L101" s="81" t="s">
        <v>68</v>
      </c>
      <c r="M101" s="239">
        <f>IF(K101=0,F101*I101,F101*I101*K101)</f>
        <v>0</v>
      </c>
      <c r="N101" s="255"/>
      <c r="O101" s="65"/>
    </row>
    <row r="102" spans="1:15" ht="19.95" customHeight="1" x14ac:dyDescent="0.2">
      <c r="A102" s="43"/>
      <c r="B102" s="82"/>
      <c r="C102" s="66"/>
      <c r="D102" s="277"/>
      <c r="E102" s="189" t="s">
        <v>45</v>
      </c>
      <c r="F102" s="196"/>
      <c r="G102" s="190" t="s">
        <v>31</v>
      </c>
      <c r="H102" s="191" t="s">
        <v>46</v>
      </c>
      <c r="I102" s="285"/>
      <c r="J102" s="192" t="s">
        <v>41</v>
      </c>
      <c r="K102" s="84"/>
      <c r="L102" s="85" t="s">
        <v>68</v>
      </c>
      <c r="M102" s="240">
        <f>IF(K102=0,F102*I102,F102*I102*K102)</f>
        <v>0</v>
      </c>
      <c r="N102" s="256"/>
      <c r="O102" s="69"/>
    </row>
    <row r="103" spans="1:15" ht="9.75" customHeight="1" thickBot="1" x14ac:dyDescent="0.25">
      <c r="A103" s="43"/>
      <c r="B103" s="40"/>
      <c r="C103" s="9"/>
      <c r="E103" s="108"/>
      <c r="F103" s="39"/>
      <c r="M103" s="138"/>
      <c r="N103" s="138"/>
    </row>
    <row r="104" spans="1:15" ht="19.95" customHeight="1" x14ac:dyDescent="0.2">
      <c r="A104" s="9"/>
      <c r="B104" s="200" t="s">
        <v>37</v>
      </c>
      <c r="C104" s="353" t="s">
        <v>36</v>
      </c>
      <c r="D104" s="355" t="s">
        <v>20</v>
      </c>
      <c r="E104" s="357" t="s">
        <v>39</v>
      </c>
      <c r="F104" s="392" t="s">
        <v>42</v>
      </c>
      <c r="G104" s="392"/>
      <c r="H104" s="392"/>
      <c r="I104" s="392"/>
      <c r="J104" s="392"/>
      <c r="K104" s="392"/>
      <c r="L104" s="393"/>
      <c r="M104" s="244" t="s">
        <v>121</v>
      </c>
      <c r="N104" s="260" t="s">
        <v>122</v>
      </c>
      <c r="O104" s="201" t="s">
        <v>30</v>
      </c>
    </row>
    <row r="105" spans="1:15" ht="25.8" customHeight="1" thickBot="1" x14ac:dyDescent="0.25">
      <c r="A105" s="43">
        <v>6</v>
      </c>
      <c r="B105" s="228" t="s">
        <v>65</v>
      </c>
      <c r="C105" s="354"/>
      <c r="D105" s="356"/>
      <c r="E105" s="358"/>
      <c r="F105" s="394"/>
      <c r="G105" s="394"/>
      <c r="H105" s="394"/>
      <c r="I105" s="394"/>
      <c r="J105" s="394"/>
      <c r="K105" s="394"/>
      <c r="L105" s="395"/>
      <c r="M105" s="237">
        <f>SUM(M106:M109)</f>
        <v>0</v>
      </c>
      <c r="N105" s="253">
        <f>SUM(N106:N109)</f>
        <v>0</v>
      </c>
      <c r="O105" s="222"/>
    </row>
    <row r="106" spans="1:15" ht="19.95" customHeight="1" x14ac:dyDescent="0.2">
      <c r="A106" s="43"/>
      <c r="B106" s="227"/>
      <c r="C106" s="156"/>
      <c r="D106" s="271"/>
      <c r="E106" s="158" t="s">
        <v>45</v>
      </c>
      <c r="F106" s="199"/>
      <c r="G106" s="159" t="s">
        <v>31</v>
      </c>
      <c r="H106" s="160" t="s">
        <v>46</v>
      </c>
      <c r="I106" s="280"/>
      <c r="J106" s="162" t="s">
        <v>41</v>
      </c>
      <c r="K106" s="163"/>
      <c r="L106" s="164" t="s">
        <v>68</v>
      </c>
      <c r="M106" s="238">
        <f>IF(K106=0,F106*I106,F106*I106*K106)</f>
        <v>0</v>
      </c>
      <c r="N106" s="262"/>
      <c r="O106" s="167"/>
    </row>
    <row r="107" spans="1:15" ht="19.95" customHeight="1" x14ac:dyDescent="0.2">
      <c r="A107" s="43"/>
      <c r="B107" s="60"/>
      <c r="C107" s="61"/>
      <c r="D107" s="275"/>
      <c r="E107" s="105" t="s">
        <v>45</v>
      </c>
      <c r="F107" s="193"/>
      <c r="G107" s="58" t="s">
        <v>31</v>
      </c>
      <c r="H107" s="57" t="s">
        <v>46</v>
      </c>
      <c r="I107" s="284"/>
      <c r="J107" s="78" t="s">
        <v>41</v>
      </c>
      <c r="K107" s="80"/>
      <c r="L107" s="81" t="s">
        <v>68</v>
      </c>
      <c r="M107" s="239">
        <f>IF(K107=0,F107*I107,F107*I107*K107)</f>
        <v>0</v>
      </c>
      <c r="N107" s="255"/>
      <c r="O107" s="65"/>
    </row>
    <row r="108" spans="1:15" ht="19.95" customHeight="1" x14ac:dyDescent="0.2">
      <c r="A108" s="43"/>
      <c r="B108" s="60"/>
      <c r="C108" s="61"/>
      <c r="D108" s="275"/>
      <c r="E108" s="105" t="s">
        <v>45</v>
      </c>
      <c r="F108" s="193"/>
      <c r="G108" s="58" t="s">
        <v>31</v>
      </c>
      <c r="H108" s="57" t="s">
        <v>46</v>
      </c>
      <c r="I108" s="284"/>
      <c r="J108" s="78" t="s">
        <v>41</v>
      </c>
      <c r="K108" s="80"/>
      <c r="L108" s="81" t="s">
        <v>68</v>
      </c>
      <c r="M108" s="239">
        <f>IF(K108=0,F108*I108,F108*I108*K108)</f>
        <v>0</v>
      </c>
      <c r="N108" s="255"/>
      <c r="O108" s="65"/>
    </row>
    <row r="109" spans="1:15" ht="19.95" customHeight="1" x14ac:dyDescent="0.2">
      <c r="A109" s="43"/>
      <c r="B109" s="82"/>
      <c r="C109" s="66"/>
      <c r="D109" s="277"/>
      <c r="E109" s="189" t="s">
        <v>45</v>
      </c>
      <c r="F109" s="196"/>
      <c r="G109" s="190" t="s">
        <v>31</v>
      </c>
      <c r="H109" s="191" t="s">
        <v>46</v>
      </c>
      <c r="I109" s="285"/>
      <c r="J109" s="192" t="s">
        <v>41</v>
      </c>
      <c r="K109" s="84"/>
      <c r="L109" s="85" t="s">
        <v>68</v>
      </c>
      <c r="M109" s="240">
        <f>IF(K109=0,F109*I109,F109*I109*K109)</f>
        <v>0</v>
      </c>
      <c r="N109" s="256"/>
      <c r="O109" s="69"/>
    </row>
    <row r="110" spans="1:15" ht="13.8" thickBot="1" x14ac:dyDescent="0.25">
      <c r="A110" s="43"/>
      <c r="B110" s="40"/>
      <c r="C110" s="9"/>
      <c r="E110" s="108"/>
      <c r="F110" s="39"/>
      <c r="M110" s="138"/>
      <c r="N110" s="138"/>
    </row>
    <row r="111" spans="1:15" ht="19.95" customHeight="1" x14ac:dyDescent="0.2">
      <c r="A111" s="9"/>
      <c r="B111" s="234" t="s">
        <v>37</v>
      </c>
      <c r="C111" s="363" t="s">
        <v>36</v>
      </c>
      <c r="D111" s="355" t="s">
        <v>20</v>
      </c>
      <c r="E111" s="357" t="s">
        <v>39</v>
      </c>
      <c r="F111" s="392" t="s">
        <v>42</v>
      </c>
      <c r="G111" s="392"/>
      <c r="H111" s="392"/>
      <c r="I111" s="392"/>
      <c r="J111" s="392"/>
      <c r="K111" s="392"/>
      <c r="L111" s="393"/>
      <c r="M111" s="244" t="s">
        <v>121</v>
      </c>
      <c r="N111" s="260" t="s">
        <v>122</v>
      </c>
      <c r="O111" s="201" t="s">
        <v>30</v>
      </c>
    </row>
    <row r="112" spans="1:15" ht="25.2" customHeight="1" thickBot="1" x14ac:dyDescent="0.25">
      <c r="A112" s="43">
        <v>7</v>
      </c>
      <c r="B112" s="396" t="s">
        <v>107</v>
      </c>
      <c r="C112" s="364"/>
      <c r="D112" s="356"/>
      <c r="E112" s="358"/>
      <c r="F112" s="394"/>
      <c r="G112" s="394"/>
      <c r="H112" s="394"/>
      <c r="I112" s="394"/>
      <c r="J112" s="394"/>
      <c r="K112" s="394"/>
      <c r="L112" s="395"/>
      <c r="M112" s="237">
        <f>SUM(M113:M116)</f>
        <v>0</v>
      </c>
      <c r="N112" s="253">
        <f>SUM(N113:N116)</f>
        <v>0</v>
      </c>
      <c r="O112" s="222" t="s">
        <v>30</v>
      </c>
    </row>
    <row r="113" spans="1:15" ht="19.95" customHeight="1" x14ac:dyDescent="0.2">
      <c r="A113" s="43"/>
      <c r="B113" s="397"/>
      <c r="C113" s="232"/>
      <c r="D113" s="271"/>
      <c r="E113" s="158" t="s">
        <v>45</v>
      </c>
      <c r="F113" s="199"/>
      <c r="G113" s="159" t="s">
        <v>31</v>
      </c>
      <c r="H113" s="160" t="s">
        <v>46</v>
      </c>
      <c r="I113" s="280"/>
      <c r="J113" s="162" t="s">
        <v>41</v>
      </c>
      <c r="K113" s="163"/>
      <c r="L113" s="164" t="s">
        <v>68</v>
      </c>
      <c r="M113" s="238">
        <f>IF(K113=0,F113*I113,F113*I113*K113)</f>
        <v>0</v>
      </c>
      <c r="N113" s="262"/>
      <c r="O113" s="167"/>
    </row>
    <row r="114" spans="1:15" ht="19.95" customHeight="1" x14ac:dyDescent="0.2">
      <c r="A114" s="43"/>
      <c r="B114" s="397"/>
      <c r="C114" s="176"/>
      <c r="D114" s="275"/>
      <c r="E114" s="105" t="s">
        <v>45</v>
      </c>
      <c r="F114" s="193"/>
      <c r="G114" s="58" t="s">
        <v>31</v>
      </c>
      <c r="H114" s="57" t="s">
        <v>46</v>
      </c>
      <c r="I114" s="284"/>
      <c r="J114" s="78" t="s">
        <v>41</v>
      </c>
      <c r="K114" s="80"/>
      <c r="L114" s="81" t="s">
        <v>68</v>
      </c>
      <c r="M114" s="239">
        <f>IF(K114=0,F114*I114,F114*I114*K114)</f>
        <v>0</v>
      </c>
      <c r="N114" s="255"/>
      <c r="O114" s="65"/>
    </row>
    <row r="115" spans="1:15" ht="19.95" customHeight="1" x14ac:dyDescent="0.2">
      <c r="A115" s="43"/>
      <c r="B115" s="397"/>
      <c r="C115" s="176"/>
      <c r="D115" s="275"/>
      <c r="E115" s="105" t="s">
        <v>45</v>
      </c>
      <c r="F115" s="193"/>
      <c r="G115" s="58" t="s">
        <v>31</v>
      </c>
      <c r="H115" s="57" t="s">
        <v>46</v>
      </c>
      <c r="I115" s="284"/>
      <c r="J115" s="78" t="s">
        <v>41</v>
      </c>
      <c r="K115" s="80"/>
      <c r="L115" s="81" t="s">
        <v>68</v>
      </c>
      <c r="M115" s="239">
        <f>IF(K115=0,F115*I115,F115*I115*K115)</f>
        <v>0</v>
      </c>
      <c r="N115" s="255"/>
      <c r="O115" s="65"/>
    </row>
    <row r="116" spans="1:15" ht="19.95" customHeight="1" thickBot="1" x14ac:dyDescent="0.25">
      <c r="A116" s="43"/>
      <c r="B116" s="398"/>
      <c r="C116" s="233"/>
      <c r="D116" s="277"/>
      <c r="E116" s="189" t="s">
        <v>45</v>
      </c>
      <c r="F116" s="196"/>
      <c r="G116" s="190" t="s">
        <v>31</v>
      </c>
      <c r="H116" s="191" t="s">
        <v>46</v>
      </c>
      <c r="I116" s="285"/>
      <c r="J116" s="192" t="s">
        <v>41</v>
      </c>
      <c r="K116" s="84"/>
      <c r="L116" s="85" t="s">
        <v>68</v>
      </c>
      <c r="M116" s="240">
        <f>IF(K116=0,F116*I116,F116*I116*K116)</f>
        <v>0</v>
      </c>
      <c r="N116" s="256"/>
      <c r="O116" s="69"/>
    </row>
    <row r="117" spans="1:15" x14ac:dyDescent="0.2">
      <c r="A117" s="43"/>
      <c r="B117" s="40"/>
      <c r="C117" s="9"/>
      <c r="E117" s="108"/>
      <c r="F117" s="39"/>
      <c r="M117" s="138"/>
      <c r="N117" s="138"/>
    </row>
    <row r="118" spans="1:15" x14ac:dyDescent="0.2">
      <c r="A118" s="9"/>
      <c r="B118" s="50"/>
      <c r="C118" s="48" t="s">
        <v>56</v>
      </c>
      <c r="D118" s="50"/>
      <c r="E118" s="93"/>
      <c r="F118" s="47"/>
      <c r="G118" s="48"/>
      <c r="H118" s="48"/>
      <c r="I118" s="47"/>
      <c r="J118" s="48"/>
      <c r="K118" s="48"/>
      <c r="L118" s="49"/>
      <c r="M118" s="241">
        <f>M112+M105+M98+M88+M72+M51+M42</f>
        <v>0</v>
      </c>
      <c r="N118" s="258">
        <f>N112+N105+N98+N88+N72+N51+N42</f>
        <v>0</v>
      </c>
      <c r="O118" s="56" t="s">
        <v>30</v>
      </c>
    </row>
    <row r="119" spans="1:15" x14ac:dyDescent="0.2">
      <c r="B119" s="54"/>
      <c r="C119" s="49" t="s">
        <v>57</v>
      </c>
      <c r="D119" s="50"/>
      <c r="E119" s="46" t="s">
        <v>9</v>
      </c>
      <c r="F119" s="47"/>
      <c r="G119" s="48"/>
      <c r="H119" s="48"/>
      <c r="I119" s="47"/>
      <c r="J119" s="48"/>
      <c r="K119" s="48"/>
      <c r="L119" s="49"/>
      <c r="M119" s="242">
        <f>M22-M118</f>
        <v>0</v>
      </c>
      <c r="N119" s="258">
        <f>N21-N118</f>
        <v>0</v>
      </c>
      <c r="O119" s="77"/>
    </row>
    <row r="120" spans="1:15" x14ac:dyDescent="0.2">
      <c r="A120" s="90"/>
      <c r="B120" s="91"/>
      <c r="C120" s="92" t="s">
        <v>59</v>
      </c>
      <c r="D120" s="50"/>
      <c r="E120" s="46" t="s">
        <v>43</v>
      </c>
      <c r="F120" s="47"/>
      <c r="G120" s="48"/>
      <c r="H120" s="48"/>
      <c r="I120" s="47"/>
      <c r="J120" s="48"/>
      <c r="K120" s="48"/>
      <c r="L120" s="49"/>
      <c r="M120" s="243" t="e">
        <f>M119/M22</f>
        <v>#DIV/0!</v>
      </c>
      <c r="N120" s="175"/>
      <c r="O120" s="77"/>
    </row>
    <row r="121" spans="1:15" x14ac:dyDescent="0.2">
      <c r="B121" s="91"/>
      <c r="C121" s="92" t="s">
        <v>48</v>
      </c>
      <c r="D121" s="50"/>
      <c r="E121" s="46" t="s">
        <v>49</v>
      </c>
      <c r="F121" s="47"/>
      <c r="G121" s="48"/>
      <c r="H121" s="48"/>
      <c r="I121" s="47"/>
      <c r="J121" s="48"/>
      <c r="K121" s="48"/>
      <c r="L121" s="49"/>
      <c r="M121" s="175"/>
      <c r="N121" s="259" t="e">
        <f>N119/N14</f>
        <v>#DIV/0!</v>
      </c>
      <c r="O121" s="77"/>
    </row>
  </sheetData>
  <mergeCells count="49">
    <mergeCell ref="C71:C72"/>
    <mergeCell ref="D71:D72"/>
    <mergeCell ref="E71:E72"/>
    <mergeCell ref="F71:L72"/>
    <mergeCell ref="C87:C88"/>
    <mergeCell ref="D87:D88"/>
    <mergeCell ref="E87:E88"/>
    <mergeCell ref="F87:L88"/>
    <mergeCell ref="E97:E98"/>
    <mergeCell ref="F97:L98"/>
    <mergeCell ref="C104:C105"/>
    <mergeCell ref="D104:D105"/>
    <mergeCell ref="E104:E105"/>
    <mergeCell ref="F104:L105"/>
    <mergeCell ref="J19:L19"/>
    <mergeCell ref="J20:L20"/>
    <mergeCell ref="D3:I3"/>
    <mergeCell ref="D4:N4"/>
    <mergeCell ref="D1:M1"/>
    <mergeCell ref="N1:O1"/>
    <mergeCell ref="D5:N5"/>
    <mergeCell ref="D6:N6"/>
    <mergeCell ref="D7:N7"/>
    <mergeCell ref="D8:N8"/>
    <mergeCell ref="D9:N9"/>
    <mergeCell ref="D10:L10"/>
    <mergeCell ref="D11:L11"/>
    <mergeCell ref="D12:L12"/>
    <mergeCell ref="B1:C1"/>
    <mergeCell ref="J15:L15"/>
    <mergeCell ref="J16:L16"/>
    <mergeCell ref="J17:L17"/>
    <mergeCell ref="J18:L18"/>
    <mergeCell ref="C29:O29"/>
    <mergeCell ref="F111:L112"/>
    <mergeCell ref="B112:B116"/>
    <mergeCell ref="C111:C112"/>
    <mergeCell ref="D111:D112"/>
    <mergeCell ref="E111:E112"/>
    <mergeCell ref="F41:L42"/>
    <mergeCell ref="C50:C51"/>
    <mergeCell ref="D50:D51"/>
    <mergeCell ref="E50:E51"/>
    <mergeCell ref="F50:L51"/>
    <mergeCell ref="C41:C42"/>
    <mergeCell ref="D41:D42"/>
    <mergeCell ref="E41:E42"/>
    <mergeCell ref="C97:C98"/>
    <mergeCell ref="D97:D98"/>
  </mergeCells>
  <phoneticPr fontId="2"/>
  <pageMargins left="0.55118110236220474" right="0.31496062992125984" top="0.6692913385826772" bottom="0.43307086614173229" header="0.31496062992125984" footer="0.19685039370078741"/>
  <pageSetup paperSize="9" scale="66" orientation="portrait" horizontalDpi="1200" verticalDpi="1200" r:id="rId1"/>
  <headerFooter alignWithMargins="0">
    <oddHeader>&amp;L&amp;C&amp;R&amp;"ヒラギノ角ゴ Pro W3,標準"&amp;A</oddHeader>
    <oddFooter>&amp;P/&amp;N ページ</oddFooter>
  </headerFooter>
  <rowBreaks count="2" manualBreakCount="2">
    <brk id="39" max="14" man="1"/>
    <brk id="8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B182-9EB3-4124-8EEC-D38C87A95249}">
  <sheetPr>
    <tabColor rgb="FFFF0000"/>
    <pageSetUpPr fitToPage="1"/>
  </sheetPr>
  <dimension ref="A1:H33"/>
  <sheetViews>
    <sheetView tabSelected="1" workbookViewId="0">
      <selection activeCell="F4" sqref="F4"/>
    </sheetView>
  </sheetViews>
  <sheetFormatPr defaultRowHeight="13.2" x14ac:dyDescent="0.2"/>
  <cols>
    <col min="1" max="1" width="7.44140625" style="300" customWidth="1"/>
    <col min="2" max="2" width="11.5546875" style="300" customWidth="1"/>
    <col min="3" max="3" width="72.6640625" style="300" customWidth="1"/>
    <col min="4" max="4" width="0.77734375" style="300" customWidth="1"/>
    <col min="5" max="6" width="8.88671875" style="300"/>
    <col min="7" max="7" width="9.5546875" style="300" bestFit="1" customWidth="1"/>
    <col min="8" max="8" width="32.88671875" style="300" bestFit="1" customWidth="1"/>
    <col min="9" max="256" width="8.88671875" style="300"/>
    <col min="257" max="257" width="7.44140625" style="300" customWidth="1"/>
    <col min="258" max="258" width="11.5546875" style="300" customWidth="1"/>
    <col min="259" max="259" width="72.6640625" style="300" customWidth="1"/>
    <col min="260" max="260" width="0.77734375" style="300" customWidth="1"/>
    <col min="261" max="512" width="8.88671875" style="300"/>
    <col min="513" max="513" width="7.44140625" style="300" customWidth="1"/>
    <col min="514" max="514" width="11.5546875" style="300" customWidth="1"/>
    <col min="515" max="515" width="72.6640625" style="300" customWidth="1"/>
    <col min="516" max="516" width="0.77734375" style="300" customWidth="1"/>
    <col min="517" max="768" width="8.88671875" style="300"/>
    <col min="769" max="769" width="7.44140625" style="300" customWidth="1"/>
    <col min="770" max="770" width="11.5546875" style="300" customWidth="1"/>
    <col min="771" max="771" width="72.6640625" style="300" customWidth="1"/>
    <col min="772" max="772" width="0.77734375" style="300" customWidth="1"/>
    <col min="773" max="1024" width="8.88671875" style="300"/>
    <col min="1025" max="1025" width="7.44140625" style="300" customWidth="1"/>
    <col min="1026" max="1026" width="11.5546875" style="300" customWidth="1"/>
    <col min="1027" max="1027" width="72.6640625" style="300" customWidth="1"/>
    <col min="1028" max="1028" width="0.77734375" style="300" customWidth="1"/>
    <col min="1029" max="1280" width="8.88671875" style="300"/>
    <col min="1281" max="1281" width="7.44140625" style="300" customWidth="1"/>
    <col min="1282" max="1282" width="11.5546875" style="300" customWidth="1"/>
    <col min="1283" max="1283" width="72.6640625" style="300" customWidth="1"/>
    <col min="1284" max="1284" width="0.77734375" style="300" customWidth="1"/>
    <col min="1285" max="1536" width="8.88671875" style="300"/>
    <col min="1537" max="1537" width="7.44140625" style="300" customWidth="1"/>
    <col min="1538" max="1538" width="11.5546875" style="300" customWidth="1"/>
    <col min="1539" max="1539" width="72.6640625" style="300" customWidth="1"/>
    <col min="1540" max="1540" width="0.77734375" style="300" customWidth="1"/>
    <col min="1541" max="1792" width="8.88671875" style="300"/>
    <col min="1793" max="1793" width="7.44140625" style="300" customWidth="1"/>
    <col min="1794" max="1794" width="11.5546875" style="300" customWidth="1"/>
    <col min="1795" max="1795" width="72.6640625" style="300" customWidth="1"/>
    <col min="1796" max="1796" width="0.77734375" style="300" customWidth="1"/>
    <col min="1797" max="2048" width="8.88671875" style="300"/>
    <col min="2049" max="2049" width="7.44140625" style="300" customWidth="1"/>
    <col min="2050" max="2050" width="11.5546875" style="300" customWidth="1"/>
    <col min="2051" max="2051" width="72.6640625" style="300" customWidth="1"/>
    <col min="2052" max="2052" width="0.77734375" style="300" customWidth="1"/>
    <col min="2053" max="2304" width="8.88671875" style="300"/>
    <col min="2305" max="2305" width="7.44140625" style="300" customWidth="1"/>
    <col min="2306" max="2306" width="11.5546875" style="300" customWidth="1"/>
    <col min="2307" max="2307" width="72.6640625" style="300" customWidth="1"/>
    <col min="2308" max="2308" width="0.77734375" style="300" customWidth="1"/>
    <col min="2309" max="2560" width="8.88671875" style="300"/>
    <col min="2561" max="2561" width="7.44140625" style="300" customWidth="1"/>
    <col min="2562" max="2562" width="11.5546875" style="300" customWidth="1"/>
    <col min="2563" max="2563" width="72.6640625" style="300" customWidth="1"/>
    <col min="2564" max="2564" width="0.77734375" style="300" customWidth="1"/>
    <col min="2565" max="2816" width="8.88671875" style="300"/>
    <col min="2817" max="2817" width="7.44140625" style="300" customWidth="1"/>
    <col min="2818" max="2818" width="11.5546875" style="300" customWidth="1"/>
    <col min="2819" max="2819" width="72.6640625" style="300" customWidth="1"/>
    <col min="2820" max="2820" width="0.77734375" style="300" customWidth="1"/>
    <col min="2821" max="3072" width="8.88671875" style="300"/>
    <col min="3073" max="3073" width="7.44140625" style="300" customWidth="1"/>
    <col min="3074" max="3074" width="11.5546875" style="300" customWidth="1"/>
    <col min="3075" max="3075" width="72.6640625" style="300" customWidth="1"/>
    <col min="3076" max="3076" width="0.77734375" style="300" customWidth="1"/>
    <col min="3077" max="3328" width="8.88671875" style="300"/>
    <col min="3329" max="3329" width="7.44140625" style="300" customWidth="1"/>
    <col min="3330" max="3330" width="11.5546875" style="300" customWidth="1"/>
    <col min="3331" max="3331" width="72.6640625" style="300" customWidth="1"/>
    <col min="3332" max="3332" width="0.77734375" style="300" customWidth="1"/>
    <col min="3333" max="3584" width="8.88671875" style="300"/>
    <col min="3585" max="3585" width="7.44140625" style="300" customWidth="1"/>
    <col min="3586" max="3586" width="11.5546875" style="300" customWidth="1"/>
    <col min="3587" max="3587" width="72.6640625" style="300" customWidth="1"/>
    <col min="3588" max="3588" width="0.77734375" style="300" customWidth="1"/>
    <col min="3589" max="3840" width="8.88671875" style="300"/>
    <col min="3841" max="3841" width="7.44140625" style="300" customWidth="1"/>
    <col min="3842" max="3842" width="11.5546875" style="300" customWidth="1"/>
    <col min="3843" max="3843" width="72.6640625" style="300" customWidth="1"/>
    <col min="3844" max="3844" width="0.77734375" style="300" customWidth="1"/>
    <col min="3845" max="4096" width="8.88671875" style="300"/>
    <col min="4097" max="4097" width="7.44140625" style="300" customWidth="1"/>
    <col min="4098" max="4098" width="11.5546875" style="300" customWidth="1"/>
    <col min="4099" max="4099" width="72.6640625" style="300" customWidth="1"/>
    <col min="4100" max="4100" width="0.77734375" style="300" customWidth="1"/>
    <col min="4101" max="4352" width="8.88671875" style="300"/>
    <col min="4353" max="4353" width="7.44140625" style="300" customWidth="1"/>
    <col min="4354" max="4354" width="11.5546875" style="300" customWidth="1"/>
    <col min="4355" max="4355" width="72.6640625" style="300" customWidth="1"/>
    <col min="4356" max="4356" width="0.77734375" style="300" customWidth="1"/>
    <col min="4357" max="4608" width="8.88671875" style="300"/>
    <col min="4609" max="4609" width="7.44140625" style="300" customWidth="1"/>
    <col min="4610" max="4610" width="11.5546875" style="300" customWidth="1"/>
    <col min="4611" max="4611" width="72.6640625" style="300" customWidth="1"/>
    <col min="4612" max="4612" width="0.77734375" style="300" customWidth="1"/>
    <col min="4613" max="4864" width="8.88671875" style="300"/>
    <col min="4865" max="4865" width="7.44140625" style="300" customWidth="1"/>
    <col min="4866" max="4866" width="11.5546875" style="300" customWidth="1"/>
    <col min="4867" max="4867" width="72.6640625" style="300" customWidth="1"/>
    <col min="4868" max="4868" width="0.77734375" style="300" customWidth="1"/>
    <col min="4869" max="5120" width="8.88671875" style="300"/>
    <col min="5121" max="5121" width="7.44140625" style="300" customWidth="1"/>
    <col min="5122" max="5122" width="11.5546875" style="300" customWidth="1"/>
    <col min="5123" max="5123" width="72.6640625" style="300" customWidth="1"/>
    <col min="5124" max="5124" width="0.77734375" style="300" customWidth="1"/>
    <col min="5125" max="5376" width="8.88671875" style="300"/>
    <col min="5377" max="5377" width="7.44140625" style="300" customWidth="1"/>
    <col min="5378" max="5378" width="11.5546875" style="300" customWidth="1"/>
    <col min="5379" max="5379" width="72.6640625" style="300" customWidth="1"/>
    <col min="5380" max="5380" width="0.77734375" style="300" customWidth="1"/>
    <col min="5381" max="5632" width="8.88671875" style="300"/>
    <col min="5633" max="5633" width="7.44140625" style="300" customWidth="1"/>
    <col min="5634" max="5634" width="11.5546875" style="300" customWidth="1"/>
    <col min="5635" max="5635" width="72.6640625" style="300" customWidth="1"/>
    <col min="5636" max="5636" width="0.77734375" style="300" customWidth="1"/>
    <col min="5637" max="5888" width="8.88671875" style="300"/>
    <col min="5889" max="5889" width="7.44140625" style="300" customWidth="1"/>
    <col min="5890" max="5890" width="11.5546875" style="300" customWidth="1"/>
    <col min="5891" max="5891" width="72.6640625" style="300" customWidth="1"/>
    <col min="5892" max="5892" width="0.77734375" style="300" customWidth="1"/>
    <col min="5893" max="6144" width="8.88671875" style="300"/>
    <col min="6145" max="6145" width="7.44140625" style="300" customWidth="1"/>
    <col min="6146" max="6146" width="11.5546875" style="300" customWidth="1"/>
    <col min="6147" max="6147" width="72.6640625" style="300" customWidth="1"/>
    <col min="6148" max="6148" width="0.77734375" style="300" customWidth="1"/>
    <col min="6149" max="6400" width="8.88671875" style="300"/>
    <col min="6401" max="6401" width="7.44140625" style="300" customWidth="1"/>
    <col min="6402" max="6402" width="11.5546875" style="300" customWidth="1"/>
    <col min="6403" max="6403" width="72.6640625" style="300" customWidth="1"/>
    <col min="6404" max="6404" width="0.77734375" style="300" customWidth="1"/>
    <col min="6405" max="6656" width="8.88671875" style="300"/>
    <col min="6657" max="6657" width="7.44140625" style="300" customWidth="1"/>
    <col min="6658" max="6658" width="11.5546875" style="300" customWidth="1"/>
    <col min="6659" max="6659" width="72.6640625" style="300" customWidth="1"/>
    <col min="6660" max="6660" width="0.77734375" style="300" customWidth="1"/>
    <col min="6661" max="6912" width="8.88671875" style="300"/>
    <col min="6913" max="6913" width="7.44140625" style="300" customWidth="1"/>
    <col min="6914" max="6914" width="11.5546875" style="300" customWidth="1"/>
    <col min="6915" max="6915" width="72.6640625" style="300" customWidth="1"/>
    <col min="6916" max="6916" width="0.77734375" style="300" customWidth="1"/>
    <col min="6917" max="7168" width="8.88671875" style="300"/>
    <col min="7169" max="7169" width="7.44140625" style="300" customWidth="1"/>
    <col min="7170" max="7170" width="11.5546875" style="300" customWidth="1"/>
    <col min="7171" max="7171" width="72.6640625" style="300" customWidth="1"/>
    <col min="7172" max="7172" width="0.77734375" style="300" customWidth="1"/>
    <col min="7173" max="7424" width="8.88671875" style="300"/>
    <col min="7425" max="7425" width="7.44140625" style="300" customWidth="1"/>
    <col min="7426" max="7426" width="11.5546875" style="300" customWidth="1"/>
    <col min="7427" max="7427" width="72.6640625" style="300" customWidth="1"/>
    <col min="7428" max="7428" width="0.77734375" style="300" customWidth="1"/>
    <col min="7429" max="7680" width="8.88671875" style="300"/>
    <col min="7681" max="7681" width="7.44140625" style="300" customWidth="1"/>
    <col min="7682" max="7682" width="11.5546875" style="300" customWidth="1"/>
    <col min="7683" max="7683" width="72.6640625" style="300" customWidth="1"/>
    <col min="7684" max="7684" width="0.77734375" style="300" customWidth="1"/>
    <col min="7685" max="7936" width="8.88671875" style="300"/>
    <col min="7937" max="7937" width="7.44140625" style="300" customWidth="1"/>
    <col min="7938" max="7938" width="11.5546875" style="300" customWidth="1"/>
    <col min="7939" max="7939" width="72.6640625" style="300" customWidth="1"/>
    <col min="7940" max="7940" width="0.77734375" style="300" customWidth="1"/>
    <col min="7941" max="8192" width="8.88671875" style="300"/>
    <col min="8193" max="8193" width="7.44140625" style="300" customWidth="1"/>
    <col min="8194" max="8194" width="11.5546875" style="300" customWidth="1"/>
    <col min="8195" max="8195" width="72.6640625" style="300" customWidth="1"/>
    <col min="8196" max="8196" width="0.77734375" style="300" customWidth="1"/>
    <col min="8197" max="8448" width="8.88671875" style="300"/>
    <col min="8449" max="8449" width="7.44140625" style="300" customWidth="1"/>
    <col min="8450" max="8450" width="11.5546875" style="300" customWidth="1"/>
    <col min="8451" max="8451" width="72.6640625" style="300" customWidth="1"/>
    <col min="8452" max="8452" width="0.77734375" style="300" customWidth="1"/>
    <col min="8453" max="8704" width="8.88671875" style="300"/>
    <col min="8705" max="8705" width="7.44140625" style="300" customWidth="1"/>
    <col min="8706" max="8706" width="11.5546875" style="300" customWidth="1"/>
    <col min="8707" max="8707" width="72.6640625" style="300" customWidth="1"/>
    <col min="8708" max="8708" width="0.77734375" style="300" customWidth="1"/>
    <col min="8709" max="8960" width="8.88671875" style="300"/>
    <col min="8961" max="8961" width="7.44140625" style="300" customWidth="1"/>
    <col min="8962" max="8962" width="11.5546875" style="300" customWidth="1"/>
    <col min="8963" max="8963" width="72.6640625" style="300" customWidth="1"/>
    <col min="8964" max="8964" width="0.77734375" style="300" customWidth="1"/>
    <col min="8965" max="9216" width="8.88671875" style="300"/>
    <col min="9217" max="9217" width="7.44140625" style="300" customWidth="1"/>
    <col min="9218" max="9218" width="11.5546875" style="300" customWidth="1"/>
    <col min="9219" max="9219" width="72.6640625" style="300" customWidth="1"/>
    <col min="9220" max="9220" width="0.77734375" style="300" customWidth="1"/>
    <col min="9221" max="9472" width="8.88671875" style="300"/>
    <col min="9473" max="9473" width="7.44140625" style="300" customWidth="1"/>
    <col min="9474" max="9474" width="11.5546875" style="300" customWidth="1"/>
    <col min="9475" max="9475" width="72.6640625" style="300" customWidth="1"/>
    <col min="9476" max="9476" width="0.77734375" style="300" customWidth="1"/>
    <col min="9477" max="9728" width="8.88671875" style="300"/>
    <col min="9729" max="9729" width="7.44140625" style="300" customWidth="1"/>
    <col min="9730" max="9730" width="11.5546875" style="300" customWidth="1"/>
    <col min="9731" max="9731" width="72.6640625" style="300" customWidth="1"/>
    <col min="9732" max="9732" width="0.77734375" style="300" customWidth="1"/>
    <col min="9733" max="9984" width="8.88671875" style="300"/>
    <col min="9985" max="9985" width="7.44140625" style="300" customWidth="1"/>
    <col min="9986" max="9986" width="11.5546875" style="300" customWidth="1"/>
    <col min="9987" max="9987" width="72.6640625" style="300" customWidth="1"/>
    <col min="9988" max="9988" width="0.77734375" style="300" customWidth="1"/>
    <col min="9989" max="10240" width="8.88671875" style="300"/>
    <col min="10241" max="10241" width="7.44140625" style="300" customWidth="1"/>
    <col min="10242" max="10242" width="11.5546875" style="300" customWidth="1"/>
    <col min="10243" max="10243" width="72.6640625" style="300" customWidth="1"/>
    <col min="10244" max="10244" width="0.77734375" style="300" customWidth="1"/>
    <col min="10245" max="10496" width="8.88671875" style="300"/>
    <col min="10497" max="10497" width="7.44140625" style="300" customWidth="1"/>
    <col min="10498" max="10498" width="11.5546875" style="300" customWidth="1"/>
    <col min="10499" max="10499" width="72.6640625" style="300" customWidth="1"/>
    <col min="10500" max="10500" width="0.77734375" style="300" customWidth="1"/>
    <col min="10501" max="10752" width="8.88671875" style="300"/>
    <col min="10753" max="10753" width="7.44140625" style="300" customWidth="1"/>
    <col min="10754" max="10754" width="11.5546875" style="300" customWidth="1"/>
    <col min="10755" max="10755" width="72.6640625" style="300" customWidth="1"/>
    <col min="10756" max="10756" width="0.77734375" style="300" customWidth="1"/>
    <col min="10757" max="11008" width="8.88671875" style="300"/>
    <col min="11009" max="11009" width="7.44140625" style="300" customWidth="1"/>
    <col min="11010" max="11010" width="11.5546875" style="300" customWidth="1"/>
    <col min="11011" max="11011" width="72.6640625" style="300" customWidth="1"/>
    <col min="11012" max="11012" width="0.77734375" style="300" customWidth="1"/>
    <col min="11013" max="11264" width="8.88671875" style="300"/>
    <col min="11265" max="11265" width="7.44140625" style="300" customWidth="1"/>
    <col min="11266" max="11266" width="11.5546875" style="300" customWidth="1"/>
    <col min="11267" max="11267" width="72.6640625" style="300" customWidth="1"/>
    <col min="11268" max="11268" width="0.77734375" style="300" customWidth="1"/>
    <col min="11269" max="11520" width="8.88671875" style="300"/>
    <col min="11521" max="11521" width="7.44140625" style="300" customWidth="1"/>
    <col min="11522" max="11522" width="11.5546875" style="300" customWidth="1"/>
    <col min="11523" max="11523" width="72.6640625" style="300" customWidth="1"/>
    <col min="11524" max="11524" width="0.77734375" style="300" customWidth="1"/>
    <col min="11525" max="11776" width="8.88671875" style="300"/>
    <col min="11777" max="11777" width="7.44140625" style="300" customWidth="1"/>
    <col min="11778" max="11778" width="11.5546875" style="300" customWidth="1"/>
    <col min="11779" max="11779" width="72.6640625" style="300" customWidth="1"/>
    <col min="11780" max="11780" width="0.77734375" style="300" customWidth="1"/>
    <col min="11781" max="12032" width="8.88671875" style="300"/>
    <col min="12033" max="12033" width="7.44140625" style="300" customWidth="1"/>
    <col min="12034" max="12034" width="11.5546875" style="300" customWidth="1"/>
    <col min="12035" max="12035" width="72.6640625" style="300" customWidth="1"/>
    <col min="12036" max="12036" width="0.77734375" style="300" customWidth="1"/>
    <col min="12037" max="12288" width="8.88671875" style="300"/>
    <col min="12289" max="12289" width="7.44140625" style="300" customWidth="1"/>
    <col min="12290" max="12290" width="11.5546875" style="300" customWidth="1"/>
    <col min="12291" max="12291" width="72.6640625" style="300" customWidth="1"/>
    <col min="12292" max="12292" width="0.77734375" style="300" customWidth="1"/>
    <col min="12293" max="12544" width="8.88671875" style="300"/>
    <col min="12545" max="12545" width="7.44140625" style="300" customWidth="1"/>
    <col min="12546" max="12546" width="11.5546875" style="300" customWidth="1"/>
    <col min="12547" max="12547" width="72.6640625" style="300" customWidth="1"/>
    <col min="12548" max="12548" width="0.77734375" style="300" customWidth="1"/>
    <col min="12549" max="12800" width="8.88671875" style="300"/>
    <col min="12801" max="12801" width="7.44140625" style="300" customWidth="1"/>
    <col min="12802" max="12802" width="11.5546875" style="300" customWidth="1"/>
    <col min="12803" max="12803" width="72.6640625" style="300" customWidth="1"/>
    <col min="12804" max="12804" width="0.77734375" style="300" customWidth="1"/>
    <col min="12805" max="13056" width="8.88671875" style="300"/>
    <col min="13057" max="13057" width="7.44140625" style="300" customWidth="1"/>
    <col min="13058" max="13058" width="11.5546875" style="300" customWidth="1"/>
    <col min="13059" max="13059" width="72.6640625" style="300" customWidth="1"/>
    <col min="13060" max="13060" width="0.77734375" style="300" customWidth="1"/>
    <col min="13061" max="13312" width="8.88671875" style="300"/>
    <col min="13313" max="13313" width="7.44140625" style="300" customWidth="1"/>
    <col min="13314" max="13314" width="11.5546875" style="300" customWidth="1"/>
    <col min="13315" max="13315" width="72.6640625" style="300" customWidth="1"/>
    <col min="13316" max="13316" width="0.77734375" style="300" customWidth="1"/>
    <col min="13317" max="13568" width="8.88671875" style="300"/>
    <col min="13569" max="13569" width="7.44140625" style="300" customWidth="1"/>
    <col min="13570" max="13570" width="11.5546875" style="300" customWidth="1"/>
    <col min="13571" max="13571" width="72.6640625" style="300" customWidth="1"/>
    <col min="13572" max="13572" width="0.77734375" style="300" customWidth="1"/>
    <col min="13573" max="13824" width="8.88671875" style="300"/>
    <col min="13825" max="13825" width="7.44140625" style="300" customWidth="1"/>
    <col min="13826" max="13826" width="11.5546875" style="300" customWidth="1"/>
    <col min="13827" max="13827" width="72.6640625" style="300" customWidth="1"/>
    <col min="13828" max="13828" width="0.77734375" style="300" customWidth="1"/>
    <col min="13829" max="14080" width="8.88671875" style="300"/>
    <col min="14081" max="14081" width="7.44140625" style="300" customWidth="1"/>
    <col min="14082" max="14082" width="11.5546875" style="300" customWidth="1"/>
    <col min="14083" max="14083" width="72.6640625" style="300" customWidth="1"/>
    <col min="14084" max="14084" width="0.77734375" style="300" customWidth="1"/>
    <col min="14085" max="14336" width="8.88671875" style="300"/>
    <col min="14337" max="14337" width="7.44140625" style="300" customWidth="1"/>
    <col min="14338" max="14338" width="11.5546875" style="300" customWidth="1"/>
    <col min="14339" max="14339" width="72.6640625" style="300" customWidth="1"/>
    <col min="14340" max="14340" width="0.77734375" style="300" customWidth="1"/>
    <col min="14341" max="14592" width="8.88671875" style="300"/>
    <col min="14593" max="14593" width="7.44140625" style="300" customWidth="1"/>
    <col min="14594" max="14594" width="11.5546875" style="300" customWidth="1"/>
    <col min="14595" max="14595" width="72.6640625" style="300" customWidth="1"/>
    <col min="14596" max="14596" width="0.77734375" style="300" customWidth="1"/>
    <col min="14597" max="14848" width="8.88671875" style="300"/>
    <col min="14849" max="14849" width="7.44140625" style="300" customWidth="1"/>
    <col min="14850" max="14850" width="11.5546875" style="300" customWidth="1"/>
    <col min="14851" max="14851" width="72.6640625" style="300" customWidth="1"/>
    <col min="14852" max="14852" width="0.77734375" style="300" customWidth="1"/>
    <col min="14853" max="15104" width="8.88671875" style="300"/>
    <col min="15105" max="15105" width="7.44140625" style="300" customWidth="1"/>
    <col min="15106" max="15106" width="11.5546875" style="300" customWidth="1"/>
    <col min="15107" max="15107" width="72.6640625" style="300" customWidth="1"/>
    <col min="15108" max="15108" width="0.77734375" style="300" customWidth="1"/>
    <col min="15109" max="15360" width="8.88671875" style="300"/>
    <col min="15361" max="15361" width="7.44140625" style="300" customWidth="1"/>
    <col min="15362" max="15362" width="11.5546875" style="300" customWidth="1"/>
    <col min="15363" max="15363" width="72.6640625" style="300" customWidth="1"/>
    <col min="15364" max="15364" width="0.77734375" style="300" customWidth="1"/>
    <col min="15365" max="15616" width="8.88671875" style="300"/>
    <col min="15617" max="15617" width="7.44140625" style="300" customWidth="1"/>
    <col min="15618" max="15618" width="11.5546875" style="300" customWidth="1"/>
    <col min="15619" max="15619" width="72.6640625" style="300" customWidth="1"/>
    <col min="15620" max="15620" width="0.77734375" style="300" customWidth="1"/>
    <col min="15621" max="15872" width="8.88671875" style="300"/>
    <col min="15873" max="15873" width="7.44140625" style="300" customWidth="1"/>
    <col min="15874" max="15874" width="11.5546875" style="300" customWidth="1"/>
    <col min="15875" max="15875" width="72.6640625" style="300" customWidth="1"/>
    <col min="15876" max="15876" width="0.77734375" style="300" customWidth="1"/>
    <col min="15877" max="16128" width="8.88671875" style="300"/>
    <col min="16129" max="16129" width="7.44140625" style="300" customWidth="1"/>
    <col min="16130" max="16130" width="11.5546875" style="300" customWidth="1"/>
    <col min="16131" max="16131" width="72.6640625" style="300" customWidth="1"/>
    <col min="16132" max="16132" width="0.77734375" style="300" customWidth="1"/>
    <col min="16133" max="16384" width="8.88671875" style="300"/>
  </cols>
  <sheetData>
    <row r="1" spans="1:8" ht="18" customHeight="1" thickBot="1" x14ac:dyDescent="0.25">
      <c r="A1" s="403" t="s">
        <v>149</v>
      </c>
      <c r="B1" s="404"/>
      <c r="C1" s="404"/>
    </row>
    <row r="2" spans="1:8" ht="27" customHeight="1" x14ac:dyDescent="0.2">
      <c r="A2" s="405" t="s">
        <v>150</v>
      </c>
      <c r="B2" s="411" t="s">
        <v>151</v>
      </c>
      <c r="C2" s="412"/>
    </row>
    <row r="3" spans="1:8" ht="18" customHeight="1" x14ac:dyDescent="0.2">
      <c r="A3" s="406"/>
      <c r="B3" s="413" t="s">
        <v>152</v>
      </c>
      <c r="C3" s="414"/>
    </row>
    <row r="4" spans="1:8" ht="18" customHeight="1" thickBot="1" x14ac:dyDescent="0.25">
      <c r="A4" s="407"/>
      <c r="B4" s="415" t="s">
        <v>153</v>
      </c>
      <c r="C4" s="416"/>
    </row>
    <row r="5" spans="1:8" ht="27" customHeight="1" x14ac:dyDescent="0.2">
      <c r="A5" s="405" t="s">
        <v>154</v>
      </c>
      <c r="B5" s="408" t="s">
        <v>155</v>
      </c>
      <c r="C5" s="302" t="s">
        <v>156</v>
      </c>
      <c r="H5" s="305"/>
    </row>
    <row r="6" spans="1:8" ht="18" customHeight="1" x14ac:dyDescent="0.2">
      <c r="A6" s="406"/>
      <c r="B6" s="409"/>
      <c r="C6" s="302" t="s">
        <v>157</v>
      </c>
    </row>
    <row r="7" spans="1:8" ht="18" customHeight="1" x14ac:dyDescent="0.2">
      <c r="A7" s="406"/>
      <c r="B7" s="409"/>
      <c r="C7" s="302" t="s">
        <v>158</v>
      </c>
      <c r="F7" s="306" t="s">
        <v>159</v>
      </c>
      <c r="G7" s="306" t="s">
        <v>160</v>
      </c>
      <c r="H7" s="306" t="s">
        <v>161</v>
      </c>
    </row>
    <row r="8" spans="1:8" ht="18" customHeight="1" x14ac:dyDescent="0.2">
      <c r="A8" s="406"/>
      <c r="B8" s="409"/>
      <c r="C8" s="302" t="s">
        <v>162</v>
      </c>
      <c r="F8" s="306" t="s">
        <v>163</v>
      </c>
      <c r="G8" s="307" t="s">
        <v>164</v>
      </c>
      <c r="H8" s="308" t="s">
        <v>165</v>
      </c>
    </row>
    <row r="9" spans="1:8" ht="18" customHeight="1" thickBot="1" x14ac:dyDescent="0.25">
      <c r="A9" s="406"/>
      <c r="B9" s="410"/>
      <c r="C9" s="309" t="s">
        <v>166</v>
      </c>
      <c r="F9" s="306" t="s">
        <v>167</v>
      </c>
      <c r="G9" s="306" t="s">
        <v>168</v>
      </c>
      <c r="H9" s="308" t="s">
        <v>169</v>
      </c>
    </row>
    <row r="10" spans="1:8" ht="18" customHeight="1" x14ac:dyDescent="0.2">
      <c r="A10" s="406"/>
      <c r="B10" s="408" t="s">
        <v>170</v>
      </c>
      <c r="C10" s="302" t="s">
        <v>171</v>
      </c>
      <c r="F10" s="306" t="s">
        <v>172</v>
      </c>
      <c r="G10" s="306" t="s">
        <v>173</v>
      </c>
      <c r="H10" s="308" t="s">
        <v>174</v>
      </c>
    </row>
    <row r="11" spans="1:8" ht="18" customHeight="1" thickBot="1" x14ac:dyDescent="0.25">
      <c r="A11" s="407"/>
      <c r="B11" s="410"/>
      <c r="C11" s="304" t="s">
        <v>175</v>
      </c>
      <c r="F11" s="306" t="s">
        <v>176</v>
      </c>
      <c r="G11" s="306" t="s">
        <v>177</v>
      </c>
      <c r="H11" s="308" t="s">
        <v>178</v>
      </c>
    </row>
    <row r="12" spans="1:8" ht="18" customHeight="1" x14ac:dyDescent="0.2">
      <c r="A12" s="405" t="s">
        <v>179</v>
      </c>
      <c r="B12" s="408" t="s">
        <v>180</v>
      </c>
      <c r="C12" s="302" t="s">
        <v>181</v>
      </c>
    </row>
    <row r="13" spans="1:8" ht="27" customHeight="1" x14ac:dyDescent="0.2">
      <c r="A13" s="406"/>
      <c r="B13" s="409"/>
      <c r="C13" s="302" t="s">
        <v>182</v>
      </c>
    </row>
    <row r="14" spans="1:8" ht="18" customHeight="1" x14ac:dyDescent="0.2">
      <c r="A14" s="406"/>
      <c r="B14" s="409"/>
      <c r="C14" s="302" t="s">
        <v>183</v>
      </c>
    </row>
    <row r="15" spans="1:8" ht="18" customHeight="1" thickBot="1" x14ac:dyDescent="0.25">
      <c r="A15" s="406"/>
      <c r="B15" s="410"/>
      <c r="C15" s="304" t="s">
        <v>184</v>
      </c>
    </row>
    <row r="16" spans="1:8" ht="18" customHeight="1" x14ac:dyDescent="0.2">
      <c r="A16" s="406"/>
      <c r="B16" s="408" t="s">
        <v>185</v>
      </c>
      <c r="C16" s="310" t="s">
        <v>186</v>
      </c>
    </row>
    <row r="17" spans="1:3" ht="48" x14ac:dyDescent="0.2">
      <c r="A17" s="406"/>
      <c r="B17" s="409"/>
      <c r="C17" s="302" t="s">
        <v>214</v>
      </c>
    </row>
    <row r="18" spans="1:3" ht="18" customHeight="1" thickBot="1" x14ac:dyDescent="0.25">
      <c r="A18" s="406"/>
      <c r="B18" s="410"/>
      <c r="C18" s="304" t="s">
        <v>187</v>
      </c>
    </row>
    <row r="19" spans="1:3" ht="18" customHeight="1" thickBot="1" x14ac:dyDescent="0.25">
      <c r="A19" s="406"/>
      <c r="B19" s="311" t="s">
        <v>188</v>
      </c>
      <c r="C19" s="304" t="s">
        <v>189</v>
      </c>
    </row>
    <row r="20" spans="1:3" ht="18" customHeight="1" x14ac:dyDescent="0.2">
      <c r="A20" s="406"/>
      <c r="B20" s="408" t="s">
        <v>190</v>
      </c>
      <c r="C20" s="302" t="s">
        <v>191</v>
      </c>
    </row>
    <row r="21" spans="1:3" ht="27" customHeight="1" thickBot="1" x14ac:dyDescent="0.25">
      <c r="A21" s="406"/>
      <c r="B21" s="410"/>
      <c r="C21" s="304" t="s">
        <v>192</v>
      </c>
    </row>
    <row r="22" spans="1:3" ht="18" customHeight="1" thickBot="1" x14ac:dyDescent="0.25">
      <c r="A22" s="407"/>
      <c r="B22" s="311" t="s">
        <v>193</v>
      </c>
      <c r="C22" s="304" t="s">
        <v>194</v>
      </c>
    </row>
    <row r="23" spans="1:3" ht="27" customHeight="1" x14ac:dyDescent="0.2">
      <c r="A23" s="405" t="s">
        <v>195</v>
      </c>
      <c r="B23" s="408" t="s">
        <v>196</v>
      </c>
      <c r="C23" s="302" t="s">
        <v>197</v>
      </c>
    </row>
    <row r="24" spans="1:3" ht="27" customHeight="1" x14ac:dyDescent="0.2">
      <c r="A24" s="406"/>
      <c r="B24" s="409"/>
      <c r="C24" s="302" t="s">
        <v>198</v>
      </c>
    </row>
    <row r="25" spans="1:3" ht="27" customHeight="1" thickBot="1" x14ac:dyDescent="0.25">
      <c r="A25" s="406"/>
      <c r="B25" s="410"/>
      <c r="C25" s="304" t="s">
        <v>199</v>
      </c>
    </row>
    <row r="26" spans="1:3" ht="27" customHeight="1" thickBot="1" x14ac:dyDescent="0.25">
      <c r="A26" s="407"/>
      <c r="B26" s="311" t="s">
        <v>200</v>
      </c>
      <c r="C26" s="304" t="s">
        <v>201</v>
      </c>
    </row>
    <row r="27" spans="1:3" ht="16.5" customHeight="1" x14ac:dyDescent="0.2">
      <c r="A27" s="301" t="s">
        <v>141</v>
      </c>
      <c r="B27" s="411" t="s">
        <v>202</v>
      </c>
      <c r="C27" s="412"/>
    </row>
    <row r="28" spans="1:3" ht="3" customHeight="1" x14ac:dyDescent="0.2">
      <c r="A28" s="301" t="s">
        <v>203</v>
      </c>
      <c r="B28" s="413"/>
      <c r="C28" s="414"/>
    </row>
    <row r="29" spans="1:3" ht="16.5" customHeight="1" thickBot="1" x14ac:dyDescent="0.25">
      <c r="A29" s="303" t="s">
        <v>204</v>
      </c>
      <c r="B29" s="415"/>
      <c r="C29" s="416"/>
    </row>
    <row r="30" spans="1:3" ht="27" customHeight="1" x14ac:dyDescent="0.2">
      <c r="A30" s="405" t="s">
        <v>205</v>
      </c>
      <c r="B30" s="411" t="s">
        <v>206</v>
      </c>
      <c r="C30" s="412"/>
    </row>
    <row r="31" spans="1:3" ht="18" customHeight="1" thickBot="1" x14ac:dyDescent="0.25">
      <c r="A31" s="407"/>
      <c r="B31" s="415" t="s">
        <v>207</v>
      </c>
      <c r="C31" s="416"/>
    </row>
    <row r="32" spans="1:3" ht="18" customHeight="1" x14ac:dyDescent="0.2">
      <c r="A32" s="403" t="s">
        <v>208</v>
      </c>
      <c r="B32" s="404"/>
      <c r="C32" s="404"/>
    </row>
    <row r="33" spans="1:3" ht="18" customHeight="1" x14ac:dyDescent="0.2">
      <c r="A33" s="403" t="s">
        <v>209</v>
      </c>
      <c r="B33" s="404"/>
      <c r="C33" s="404"/>
    </row>
  </sheetData>
  <mergeCells count="20">
    <mergeCell ref="A5:A11"/>
    <mergeCell ref="B5:B9"/>
    <mergeCell ref="B10:B11"/>
    <mergeCell ref="A1:C1"/>
    <mergeCell ref="A2:A4"/>
    <mergeCell ref="B2:C2"/>
    <mergeCell ref="B3:C3"/>
    <mergeCell ref="B4:C4"/>
    <mergeCell ref="A33:C33"/>
    <mergeCell ref="A12:A22"/>
    <mergeCell ref="B12:B15"/>
    <mergeCell ref="B16:B18"/>
    <mergeCell ref="B20:B21"/>
    <mergeCell ref="A23:A26"/>
    <mergeCell ref="B23:B25"/>
    <mergeCell ref="B27:C29"/>
    <mergeCell ref="A30:A31"/>
    <mergeCell ref="B30:C30"/>
    <mergeCell ref="B31:C31"/>
    <mergeCell ref="A32:C32"/>
  </mergeCells>
  <phoneticPr fontId="2"/>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全体決算書記入例</vt:lpstr>
      <vt:lpstr>2 全体決算書</vt:lpstr>
      <vt:lpstr>3 事業別決算書記入例</vt:lpstr>
      <vt:lpstr>4 事業別決算書</vt:lpstr>
      <vt:lpstr>支出基準</vt:lpstr>
      <vt:lpstr>'1 全体決算書記入例'!Print_Area</vt:lpstr>
      <vt:lpstr>'2 全体決算書'!Print_Area</vt:lpstr>
      <vt:lpstr>'3 事業別決算書記入例'!Print_Area</vt:lpstr>
      <vt:lpstr>'4 事業別決算書'!Print_Area</vt:lpstr>
      <vt:lpstr>支出基準!Print_Area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kubotaka</dc:creator>
  <cp:lastModifiedBy>user</cp:lastModifiedBy>
  <cp:lastPrinted>2022-01-17T03:47:05Z</cp:lastPrinted>
  <dcterms:created xsi:type="dcterms:W3CDTF">2003-05-16T07:42:14Z</dcterms:created>
  <dcterms:modified xsi:type="dcterms:W3CDTF">2025-02-19T06:29:07Z</dcterms:modified>
</cp:coreProperties>
</file>