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Koubunren-sv\共有フォルダ\009備品管理\006規約・様式・画像（シンボル，かごまる，QR）\様式集\"/>
    </mc:Choice>
  </mc:AlternateContent>
  <xr:revisionPtr revIDLastSave="0" documentId="13_ncr:1_{49D7B779-9039-426C-B1ED-B74D7E20C179}" xr6:coauthVersionLast="47" xr6:coauthVersionMax="47" xr10:uidLastSave="{00000000-0000-0000-0000-000000000000}"/>
  <bookViews>
    <workbookView xWindow="-108" yWindow="-108" windowWidth="23256" windowHeight="12576" tabRatio="831" firstSheet="1" activeTab="9" xr2:uid="{00000000-000D-0000-FFFF-FFFF00000000}"/>
  </bookViews>
  <sheets>
    <sheet name="１全体予算書(例)" sheetId="15" r:id="rId1"/>
    <sheet name="1 全体予算書" sheetId="14" r:id="rId2"/>
    <sheet name="２事業別予算書(例)" sheetId="8" r:id="rId3"/>
    <sheet name="2 事業別予算書" sheetId="12" r:id="rId4"/>
    <sheet name="３全体決算書(例)" sheetId="17" r:id="rId5"/>
    <sheet name="３全体決算書" sheetId="18" r:id="rId6"/>
    <sheet name="４事業別決算書(例)" sheetId="11" r:id="rId7"/>
    <sheet name="４事業別決算書(例-空欄非表示)" sheetId="19" r:id="rId8"/>
    <sheet name="事業別決算書" sheetId="13" r:id="rId9"/>
    <sheet name="支出基準" sheetId="20" r:id="rId10"/>
  </sheets>
  <definedNames>
    <definedName name="_xlnm.Print_Area" localSheetId="1">'1 全体予算書'!$A$1:$H$39</definedName>
    <definedName name="_xlnm.Print_Area" localSheetId="0">'１全体予算書(例)'!$A$1:$H$39</definedName>
    <definedName name="_xlnm.Print_Area" localSheetId="3">'2 事業別予算書'!$A$1:$O$162</definedName>
    <definedName name="_xlnm.Print_Area" localSheetId="2">'２事業別予算書(例)'!$A$1:$N$153</definedName>
    <definedName name="_xlnm.Print_Area" localSheetId="5">'３全体決算書'!$A$1:$I$47</definedName>
    <definedName name="_xlnm.Print_Area" localSheetId="4">'３全体決算書(例)'!$A$1:$I$47</definedName>
    <definedName name="_xlnm.Print_Area" localSheetId="6">'４事業別決算書(例)'!$A$1:$O$154</definedName>
    <definedName name="_xlnm.Print_Area" localSheetId="7">'４事業別決算書(例-空欄非表示)'!$A$1:$O$77</definedName>
    <definedName name="_xlnm.Print_Area" localSheetId="9">支出基準!$A$1:$D$33</definedName>
    <definedName name="_xlnm.Print_Area" localSheetId="8">事業別決算書!$A$1:$O$154</definedName>
  </definedNames>
  <calcPr calcId="191029"/>
</workbook>
</file>

<file path=xl/calcChain.xml><?xml version="1.0" encoding="utf-8"?>
<calcChain xmlns="http://schemas.openxmlformats.org/spreadsheetml/2006/main">
  <c r="C39" i="18" l="1"/>
  <c r="C39" i="17"/>
  <c r="L125" i="8"/>
  <c r="D13" i="14"/>
  <c r="N152" i="13"/>
  <c r="N151" i="13"/>
  <c r="N143" i="13"/>
  <c r="M143" i="13"/>
  <c r="N134" i="13"/>
  <c r="M134" i="13"/>
  <c r="N125" i="13"/>
  <c r="M125" i="13"/>
  <c r="N116" i="13"/>
  <c r="M116" i="13"/>
  <c r="N101" i="13"/>
  <c r="N77" i="13"/>
  <c r="M77" i="13"/>
  <c r="N54" i="13"/>
  <c r="M54" i="13"/>
  <c r="N45" i="13"/>
  <c r="M45" i="13"/>
  <c r="N16" i="13"/>
  <c r="N24" i="13" s="1"/>
  <c r="M58" i="19"/>
  <c r="M49" i="19"/>
  <c r="M50" i="19"/>
  <c r="N16" i="19"/>
  <c r="N24" i="19" s="1"/>
  <c r="N13" i="13"/>
  <c r="N13" i="19"/>
  <c r="D12" i="17"/>
  <c r="N16" i="11"/>
  <c r="N24" i="11" s="1"/>
  <c r="M15" i="12"/>
  <c r="E36" i="18"/>
  <c r="E40" i="18" s="1"/>
  <c r="D36" i="18"/>
  <c r="F24" i="18"/>
  <c r="E24" i="18"/>
  <c r="D24" i="18"/>
  <c r="E12" i="18"/>
  <c r="M151" i="12"/>
  <c r="M159" i="12" s="1"/>
  <c r="M142" i="12"/>
  <c r="M133" i="12"/>
  <c r="M124" i="12"/>
  <c r="M109" i="12"/>
  <c r="M81" i="12"/>
  <c r="M53" i="12"/>
  <c r="M44" i="12"/>
  <c r="M13" i="12"/>
  <c r="L134" i="8"/>
  <c r="M15" i="8"/>
  <c r="M72" i="19"/>
  <c r="N71" i="19"/>
  <c r="M69" i="19"/>
  <c r="M68" i="19"/>
  <c r="N67" i="19"/>
  <c r="M65" i="19"/>
  <c r="N64" i="19"/>
  <c r="M62" i="19"/>
  <c r="N61" i="19"/>
  <c r="M59" i="19"/>
  <c r="M57" i="19"/>
  <c r="N56" i="19"/>
  <c r="M54" i="19"/>
  <c r="M53" i="19"/>
  <c r="N52" i="19"/>
  <c r="M48" i="19"/>
  <c r="N47" i="19"/>
  <c r="M45" i="19"/>
  <c r="N44" i="19"/>
  <c r="M23" i="19"/>
  <c r="M22" i="19"/>
  <c r="M21" i="19"/>
  <c r="M20" i="19"/>
  <c r="M19" i="19"/>
  <c r="M18" i="19"/>
  <c r="M17" i="19"/>
  <c r="F16" i="18"/>
  <c r="F35" i="18"/>
  <c r="F34" i="18"/>
  <c r="F33" i="18"/>
  <c r="F32" i="18"/>
  <c r="F31" i="18"/>
  <c r="F36" i="18" s="1"/>
  <c r="F30" i="18"/>
  <c r="F29" i="18"/>
  <c r="F28" i="18"/>
  <c r="E39" i="18"/>
  <c r="F23" i="18"/>
  <c r="F22" i="18"/>
  <c r="F21" i="18"/>
  <c r="F20" i="18"/>
  <c r="F19" i="18"/>
  <c r="F18" i="18"/>
  <c r="F17" i="18"/>
  <c r="D12" i="18"/>
  <c r="F11" i="18"/>
  <c r="F12" i="18"/>
  <c r="F10" i="18"/>
  <c r="F9" i="18"/>
  <c r="F8" i="18"/>
  <c r="F7" i="18"/>
  <c r="F6" i="18"/>
  <c r="F5" i="18"/>
  <c r="D24" i="17"/>
  <c r="D12" i="15"/>
  <c r="D13" i="15"/>
  <c r="E12" i="15"/>
  <c r="F12" i="15"/>
  <c r="D26" i="15"/>
  <c r="E26" i="15"/>
  <c r="F26" i="15"/>
  <c r="D38" i="15"/>
  <c r="E38" i="15"/>
  <c r="F38" i="15"/>
  <c r="M13" i="8"/>
  <c r="L16" i="8"/>
  <c r="L17" i="8"/>
  <c r="L18" i="8"/>
  <c r="L19" i="8"/>
  <c r="L20" i="8"/>
  <c r="L21" i="8"/>
  <c r="L22" i="8"/>
  <c r="M44" i="8"/>
  <c r="L45" i="8"/>
  <c r="L46" i="8"/>
  <c r="L47" i="8"/>
  <c r="L48" i="8"/>
  <c r="L49" i="8"/>
  <c r="L50" i="8"/>
  <c r="M53" i="8"/>
  <c r="L54" i="8"/>
  <c r="L55" i="8"/>
  <c r="L56" i="8"/>
  <c r="L57" i="8"/>
  <c r="L58" i="8"/>
  <c r="L59" i="8"/>
  <c r="L60" i="8"/>
  <c r="L61" i="8"/>
  <c r="L62" i="8"/>
  <c r="L63" i="8"/>
  <c r="L64" i="8"/>
  <c r="L65" i="8"/>
  <c r="L66" i="8"/>
  <c r="L67" i="8"/>
  <c r="L68" i="8"/>
  <c r="L69" i="8"/>
  <c r="L70" i="8"/>
  <c r="L71" i="8"/>
  <c r="L72" i="8"/>
  <c r="M75" i="8"/>
  <c r="L76" i="8"/>
  <c r="L77" i="8"/>
  <c r="L78" i="8"/>
  <c r="L79" i="8"/>
  <c r="L80" i="8"/>
  <c r="L81" i="8"/>
  <c r="L82" i="8"/>
  <c r="L83" i="8"/>
  <c r="L84" i="8"/>
  <c r="L85" i="8"/>
  <c r="L86" i="8"/>
  <c r="L87" i="8"/>
  <c r="L88" i="8"/>
  <c r="L89" i="8"/>
  <c r="L90" i="8"/>
  <c r="L91" i="8"/>
  <c r="L92" i="8"/>
  <c r="L93" i="8"/>
  <c r="L94" i="8"/>
  <c r="L95" i="8"/>
  <c r="L96" i="8"/>
  <c r="L97" i="8"/>
  <c r="M100" i="8"/>
  <c r="L101" i="8"/>
  <c r="L102" i="8"/>
  <c r="L103" i="8"/>
  <c r="L104" i="8"/>
  <c r="L105" i="8"/>
  <c r="L106" i="8"/>
  <c r="L107" i="8"/>
  <c r="L108" i="8"/>
  <c r="L109" i="8"/>
  <c r="L110" i="8"/>
  <c r="L111" i="8"/>
  <c r="L112" i="8"/>
  <c r="M115" i="8"/>
  <c r="L116" i="8"/>
  <c r="L117" i="8"/>
  <c r="L118" i="8"/>
  <c r="L119" i="8"/>
  <c r="L120" i="8"/>
  <c r="L121" i="8"/>
  <c r="M124" i="8"/>
  <c r="L126" i="8"/>
  <c r="L127" i="8"/>
  <c r="L128" i="8"/>
  <c r="L129" i="8"/>
  <c r="L130" i="8"/>
  <c r="M133" i="8"/>
  <c r="L135" i="8"/>
  <c r="L136" i="8"/>
  <c r="L137" i="8"/>
  <c r="L138" i="8"/>
  <c r="L139" i="8"/>
  <c r="L143" i="8"/>
  <c r="L144" i="8"/>
  <c r="L145" i="8"/>
  <c r="L146" i="8"/>
  <c r="L147" i="8"/>
  <c r="L148" i="8"/>
  <c r="F5" i="17"/>
  <c r="F6" i="17"/>
  <c r="F7" i="17"/>
  <c r="F8" i="17"/>
  <c r="F9" i="17"/>
  <c r="F10" i="17"/>
  <c r="F11" i="17"/>
  <c r="E12" i="17"/>
  <c r="F17" i="17"/>
  <c r="F18" i="17"/>
  <c r="F19" i="17"/>
  <c r="F20" i="17"/>
  <c r="F21" i="17"/>
  <c r="F22" i="17"/>
  <c r="F23" i="17"/>
  <c r="E24" i="17"/>
  <c r="E39" i="17" s="1"/>
  <c r="F28" i="17"/>
  <c r="F29" i="17"/>
  <c r="F30" i="17"/>
  <c r="F31" i="17"/>
  <c r="F36" i="17" s="1"/>
  <c r="F32" i="17"/>
  <c r="F33" i="17"/>
  <c r="F34" i="17"/>
  <c r="F35" i="17"/>
  <c r="D36" i="17"/>
  <c r="E36" i="17"/>
  <c r="N13" i="11"/>
  <c r="M17" i="11"/>
  <c r="M18" i="11"/>
  <c r="M19" i="11"/>
  <c r="M20" i="11"/>
  <c r="M21" i="11"/>
  <c r="M22" i="11"/>
  <c r="M23" i="11"/>
  <c r="N45" i="11"/>
  <c r="M46" i="11"/>
  <c r="M47" i="11"/>
  <c r="M48" i="11"/>
  <c r="M49" i="11"/>
  <c r="M50" i="11"/>
  <c r="M51" i="11"/>
  <c r="N54" i="11"/>
  <c r="M55" i="11"/>
  <c r="M56" i="11"/>
  <c r="M57" i="11"/>
  <c r="M58" i="11"/>
  <c r="M59" i="11"/>
  <c r="M60" i="11"/>
  <c r="M61" i="11"/>
  <c r="M62" i="11"/>
  <c r="M63" i="11"/>
  <c r="M64" i="11"/>
  <c r="M65" i="11"/>
  <c r="M66" i="11"/>
  <c r="M67" i="11"/>
  <c r="M68" i="11"/>
  <c r="M69" i="11"/>
  <c r="M70" i="11"/>
  <c r="M71" i="11"/>
  <c r="M72" i="11"/>
  <c r="M73" i="11"/>
  <c r="M74" i="11"/>
  <c r="N77" i="11"/>
  <c r="M78" i="11"/>
  <c r="M79" i="11"/>
  <c r="M80" i="11"/>
  <c r="M81" i="11"/>
  <c r="M82" i="11"/>
  <c r="M83" i="11"/>
  <c r="M84" i="11"/>
  <c r="M85" i="11"/>
  <c r="M86" i="11"/>
  <c r="M87" i="11"/>
  <c r="M88" i="11"/>
  <c r="M89" i="11"/>
  <c r="M90" i="11"/>
  <c r="M91" i="11"/>
  <c r="M92" i="11"/>
  <c r="M93" i="11"/>
  <c r="M94" i="11"/>
  <c r="M95" i="11"/>
  <c r="M96" i="11"/>
  <c r="M97" i="11"/>
  <c r="M98" i="11"/>
  <c r="N101" i="11"/>
  <c r="M102" i="11"/>
  <c r="M103" i="11"/>
  <c r="M104" i="11"/>
  <c r="M105" i="11"/>
  <c r="M106" i="11"/>
  <c r="M107" i="11"/>
  <c r="M108" i="11"/>
  <c r="M109" i="11"/>
  <c r="M110" i="11"/>
  <c r="M111" i="11"/>
  <c r="M112" i="11"/>
  <c r="M113" i="11"/>
  <c r="N116" i="11"/>
  <c r="M117" i="11"/>
  <c r="M118" i="11"/>
  <c r="M119" i="11"/>
  <c r="M120" i="11"/>
  <c r="M121" i="11"/>
  <c r="M122" i="11"/>
  <c r="N125" i="11"/>
  <c r="M126" i="11"/>
  <c r="M127" i="11"/>
  <c r="M128" i="11"/>
  <c r="M129" i="11"/>
  <c r="M130" i="11"/>
  <c r="M131" i="11"/>
  <c r="N134" i="11"/>
  <c r="M135" i="11"/>
  <c r="M136" i="11"/>
  <c r="M137" i="11"/>
  <c r="M138" i="11"/>
  <c r="M139" i="11"/>
  <c r="M140" i="11"/>
  <c r="N143" i="11"/>
  <c r="M144" i="11"/>
  <c r="M145" i="11"/>
  <c r="M146" i="11"/>
  <c r="M147" i="11"/>
  <c r="M148" i="11"/>
  <c r="M149" i="11"/>
  <c r="M17" i="13"/>
  <c r="M18" i="13"/>
  <c r="M20" i="13"/>
  <c r="M21" i="13"/>
  <c r="M22" i="13"/>
  <c r="M23" i="13"/>
  <c r="M46" i="13"/>
  <c r="M47" i="13"/>
  <c r="M48" i="13"/>
  <c r="M49" i="13"/>
  <c r="M50" i="13"/>
  <c r="M51" i="13"/>
  <c r="M55" i="13"/>
  <c r="M56" i="13"/>
  <c r="M57" i="13"/>
  <c r="M58" i="13"/>
  <c r="M59" i="13"/>
  <c r="M60" i="13"/>
  <c r="M61" i="13"/>
  <c r="M62" i="13"/>
  <c r="M63" i="13"/>
  <c r="M64" i="13"/>
  <c r="M65" i="13"/>
  <c r="M66" i="13"/>
  <c r="M67" i="13"/>
  <c r="M68" i="13"/>
  <c r="M69" i="13"/>
  <c r="M70" i="13"/>
  <c r="M71" i="13"/>
  <c r="M72" i="13"/>
  <c r="M73" i="13"/>
  <c r="M74" i="13"/>
  <c r="M78" i="13"/>
  <c r="M79" i="13"/>
  <c r="M80" i="13"/>
  <c r="M81" i="13"/>
  <c r="M82" i="13"/>
  <c r="M83" i="13"/>
  <c r="M84" i="13"/>
  <c r="M85" i="13"/>
  <c r="M86" i="13"/>
  <c r="M87" i="13"/>
  <c r="M88" i="13"/>
  <c r="M89" i="13"/>
  <c r="M90" i="13"/>
  <c r="M91" i="13"/>
  <c r="M92" i="13"/>
  <c r="M93" i="13"/>
  <c r="M94" i="13"/>
  <c r="M95" i="13"/>
  <c r="M96" i="13"/>
  <c r="M97" i="13"/>
  <c r="M98" i="13"/>
  <c r="M102" i="13"/>
  <c r="M101" i="13" s="1"/>
  <c r="M151" i="13" s="1"/>
  <c r="M152" i="13" s="1"/>
  <c r="M103" i="13"/>
  <c r="M104" i="13"/>
  <c r="M105" i="13"/>
  <c r="M106" i="13"/>
  <c r="M107" i="13"/>
  <c r="M108" i="13"/>
  <c r="M109" i="13"/>
  <c r="M110" i="13"/>
  <c r="M111" i="13"/>
  <c r="M112" i="13"/>
  <c r="M113" i="13"/>
  <c r="M117" i="13"/>
  <c r="M118" i="13"/>
  <c r="M119" i="13"/>
  <c r="M120" i="13"/>
  <c r="M121" i="13"/>
  <c r="M122" i="13"/>
  <c r="M126" i="13"/>
  <c r="M127" i="13"/>
  <c r="M128" i="13"/>
  <c r="M129" i="13"/>
  <c r="M130" i="13"/>
  <c r="M131" i="13"/>
  <c r="M135" i="13"/>
  <c r="M136" i="13"/>
  <c r="M137" i="13"/>
  <c r="M138" i="13"/>
  <c r="M139" i="13"/>
  <c r="M140" i="13"/>
  <c r="M144" i="13"/>
  <c r="M145" i="13"/>
  <c r="M146" i="13"/>
  <c r="M147" i="13"/>
  <c r="M148" i="13"/>
  <c r="M149" i="13"/>
  <c r="M23" i="12"/>
  <c r="L16" i="12"/>
  <c r="L23" i="12" s="1"/>
  <c r="L17" i="12"/>
  <c r="L18" i="12"/>
  <c r="L19" i="12"/>
  <c r="L20" i="12"/>
  <c r="L21" i="12"/>
  <c r="L22" i="12"/>
  <c r="L45" i="12"/>
  <c r="L44" i="12" s="1"/>
  <c r="L46" i="12"/>
  <c r="L47" i="12"/>
  <c r="L48" i="12"/>
  <c r="L49" i="12"/>
  <c r="L50" i="12"/>
  <c r="L54" i="12"/>
  <c r="L53" i="12" s="1"/>
  <c r="L55" i="12"/>
  <c r="L56" i="12"/>
  <c r="L57" i="12"/>
  <c r="L58" i="12"/>
  <c r="L59" i="12"/>
  <c r="L60" i="12"/>
  <c r="L61" i="12"/>
  <c r="L62" i="12"/>
  <c r="L63" i="12"/>
  <c r="L64" i="12"/>
  <c r="L65" i="12"/>
  <c r="L66" i="12"/>
  <c r="L67" i="12"/>
  <c r="L68" i="12"/>
  <c r="L69" i="12"/>
  <c r="L70" i="12"/>
  <c r="L71" i="12"/>
  <c r="L72" i="12"/>
  <c r="L73" i="12"/>
  <c r="L74" i="12"/>
  <c r="L75" i="12"/>
  <c r="L76" i="12"/>
  <c r="L77" i="12"/>
  <c r="L78" i="12"/>
  <c r="L82" i="12"/>
  <c r="L83" i="12"/>
  <c r="L81" i="12" s="1"/>
  <c r="L84" i="12"/>
  <c r="L85" i="12"/>
  <c r="L86" i="12"/>
  <c r="L87" i="12"/>
  <c r="L88" i="12"/>
  <c r="L89" i="12"/>
  <c r="L90" i="12"/>
  <c r="L91" i="12"/>
  <c r="L92" i="12"/>
  <c r="L93" i="12"/>
  <c r="L94" i="12"/>
  <c r="L95" i="12"/>
  <c r="L96" i="12"/>
  <c r="L97" i="12"/>
  <c r="L98" i="12"/>
  <c r="L99" i="12"/>
  <c r="L100" i="12"/>
  <c r="L101" i="12"/>
  <c r="L102" i="12"/>
  <c r="L103" i="12"/>
  <c r="L104" i="12"/>
  <c r="L105" i="12"/>
  <c r="L106" i="12"/>
  <c r="L110" i="12"/>
  <c r="L109" i="12" s="1"/>
  <c r="L111" i="12"/>
  <c r="L112" i="12"/>
  <c r="L113" i="12"/>
  <c r="L114" i="12"/>
  <c r="L115" i="12"/>
  <c r="L116" i="12"/>
  <c r="L117" i="12"/>
  <c r="L118" i="12"/>
  <c r="L119" i="12"/>
  <c r="L120" i="12"/>
  <c r="L121" i="12"/>
  <c r="L125" i="12"/>
  <c r="L124" i="12" s="1"/>
  <c r="L126" i="12"/>
  <c r="L127" i="12"/>
  <c r="L128" i="12"/>
  <c r="L129" i="12"/>
  <c r="L130" i="12"/>
  <c r="L134" i="12"/>
  <c r="L133" i="12" s="1"/>
  <c r="L135" i="12"/>
  <c r="L136" i="12"/>
  <c r="L137" i="12"/>
  <c r="L138" i="12"/>
  <c r="L139" i="12"/>
  <c r="L143" i="12"/>
  <c r="L142" i="12" s="1"/>
  <c r="L144" i="12"/>
  <c r="L145" i="12"/>
  <c r="L146" i="12"/>
  <c r="L147" i="12"/>
  <c r="L148" i="12"/>
  <c r="L152" i="12"/>
  <c r="L151" i="12" s="1"/>
  <c r="L153" i="12"/>
  <c r="L154" i="12"/>
  <c r="L155" i="12"/>
  <c r="L156" i="12"/>
  <c r="L157" i="12"/>
  <c r="D12" i="14"/>
  <c r="E12" i="14"/>
  <c r="F12" i="14"/>
  <c r="D26" i="14"/>
  <c r="E26" i="14"/>
  <c r="F26" i="14"/>
  <c r="D38" i="14"/>
  <c r="E38" i="14"/>
  <c r="F38" i="14"/>
  <c r="M153" i="13" l="1"/>
  <c r="M24" i="13"/>
  <c r="M25" i="13" s="1"/>
  <c r="M26" i="13" s="1"/>
  <c r="N12" i="13"/>
  <c r="N14" i="13" s="1"/>
  <c r="M44" i="19"/>
  <c r="M52" i="19"/>
  <c r="M24" i="19"/>
  <c r="M67" i="19"/>
  <c r="M71" i="19"/>
  <c r="M56" i="19"/>
  <c r="M64" i="19"/>
  <c r="N74" i="19"/>
  <c r="M61" i="19"/>
  <c r="M47" i="19"/>
  <c r="F24" i="17"/>
  <c r="H39" i="17"/>
  <c r="F12" i="17"/>
  <c r="M24" i="11"/>
  <c r="M25" i="11" s="1"/>
  <c r="M26" i="11" s="1"/>
  <c r="L159" i="12"/>
  <c r="M160" i="12"/>
  <c r="M162" i="12" s="1"/>
  <c r="M143" i="11"/>
  <c r="H39" i="18"/>
  <c r="L133" i="8"/>
  <c r="L100" i="8"/>
  <c r="L75" i="8"/>
  <c r="M23" i="8"/>
  <c r="M101" i="11"/>
  <c r="N151" i="11"/>
  <c r="N12" i="11" s="1"/>
  <c r="N14" i="11" s="1"/>
  <c r="M116" i="11"/>
  <c r="M125" i="11"/>
  <c r="M134" i="11"/>
  <c r="M45" i="11"/>
  <c r="M77" i="11"/>
  <c r="M54" i="11"/>
  <c r="L115" i="8"/>
  <c r="L124" i="8"/>
  <c r="M150" i="8"/>
  <c r="L44" i="8"/>
  <c r="L23" i="8"/>
  <c r="L53" i="8"/>
  <c r="N154" i="13" l="1"/>
  <c r="M25" i="19"/>
  <c r="N12" i="19"/>
  <c r="N14" i="19"/>
  <c r="M74" i="19"/>
  <c r="M12" i="19" s="1"/>
  <c r="N75" i="19"/>
  <c r="N77" i="19" s="1"/>
  <c r="M151" i="11"/>
  <c r="M151" i="8"/>
  <c r="M153" i="8" s="1"/>
  <c r="N152" i="11"/>
  <c r="N154" i="11" s="1"/>
  <c r="L24" i="12"/>
  <c r="L24" i="8"/>
  <c r="L25" i="8" s="1"/>
  <c r="L150" i="8"/>
  <c r="M12" i="13" l="1"/>
  <c r="M75" i="19"/>
  <c r="M76" i="19" s="1"/>
  <c r="M26" i="19"/>
  <c r="M12" i="11"/>
  <c r="M152" i="11"/>
  <c r="M153" i="11" s="1"/>
  <c r="L25" i="12"/>
  <c r="L160" i="12"/>
  <c r="L161" i="12" s="1"/>
  <c r="L151" i="8"/>
  <c r="L152" i="8" s="1"/>
</calcChain>
</file>

<file path=xl/sharedStrings.xml><?xml version="1.0" encoding="utf-8"?>
<sst xmlns="http://schemas.openxmlformats.org/spreadsheetml/2006/main" count="2871" uniqueCount="289">
  <si>
    <t>専門部</t>
    <rPh sb="0" eb="3">
      <t>センモンブ</t>
    </rPh>
    <phoneticPr fontId="2"/>
  </si>
  <si>
    <t>高文連からの助成金額</t>
    <rPh sb="0" eb="3">
      <t>コウブンレン</t>
    </rPh>
    <rPh sb="6" eb="10">
      <t>ジョセイキンガク</t>
    </rPh>
    <phoneticPr fontId="2"/>
  </si>
  <si>
    <t>高文連からの前年度の助成金額</t>
    <rPh sb="0" eb="3">
      <t>コウブンレン</t>
    </rPh>
    <rPh sb="6" eb="9">
      <t>ゼンネンド</t>
    </rPh>
    <rPh sb="10" eb="14">
      <t>ジョセイキンガク</t>
    </rPh>
    <phoneticPr fontId="2"/>
  </si>
  <si>
    <t>○○大会</t>
    <rPh sb="0" eb="4">
      <t>○○マルタイカイ</t>
    </rPh>
    <phoneticPr fontId="2"/>
  </si>
  <si>
    <t>○○専門部</t>
    <rPh sb="2" eb="5">
      <t>センモンブ</t>
    </rPh>
    <phoneticPr fontId="2"/>
  </si>
  <si>
    <t>かごしま県民交流センター</t>
    <rPh sb="4" eb="8">
      <t>ケンミンコウリュウ</t>
    </rPh>
    <phoneticPr fontId="2"/>
  </si>
  <si>
    <t>○○研究会</t>
    <rPh sb="2" eb="5">
      <t>ケンキュウカイ</t>
    </rPh>
    <phoneticPr fontId="2"/>
  </si>
  <si>
    <t>○○連盟</t>
    <rPh sb="2" eb="4">
      <t>レンメイ</t>
    </rPh>
    <phoneticPr fontId="2"/>
  </si>
  <si>
    <t>筆耕代</t>
    <rPh sb="0" eb="2">
      <t>ヒッコウ</t>
    </rPh>
    <rPh sb="2" eb="3">
      <t>ダイ</t>
    </rPh>
    <phoneticPr fontId="2"/>
  </si>
  <si>
    <t>名・個・（枚）</t>
    <rPh sb="2" eb="3">
      <t>コ</t>
    </rPh>
    <rPh sb="5" eb="6">
      <t>マイ</t>
    </rPh>
    <phoneticPr fontId="2"/>
  </si>
  <si>
    <t>役員旅費</t>
    <rPh sb="0" eb="4">
      <t>ヤクインリョヒ</t>
    </rPh>
    <phoneticPr fontId="2"/>
  </si>
  <si>
    <t>審査員旅費</t>
    <rPh sb="0" eb="5">
      <t>シンサインリョヒ</t>
    </rPh>
    <phoneticPr fontId="2"/>
  </si>
  <si>
    <t>名・個・（校）</t>
    <rPh sb="2" eb="3">
      <t>コ</t>
    </rPh>
    <rPh sb="5" eb="6">
      <t>コウ</t>
    </rPh>
    <phoneticPr fontId="2"/>
  </si>
  <si>
    <t>残額使途先（　高文連へ返金　　）</t>
    <rPh sb="0" eb="2">
      <t>ザンガク</t>
    </rPh>
    <rPh sb="2" eb="3">
      <t>シヨウ</t>
    </rPh>
    <rPh sb="3" eb="4">
      <t>ヨウト</t>
    </rPh>
    <rPh sb="4" eb="5">
      <t>サキ</t>
    </rPh>
    <rPh sb="7" eb="10">
      <t>コウブンレン</t>
    </rPh>
    <phoneticPr fontId="2"/>
  </si>
  <si>
    <t>昼食代</t>
    <rPh sb="0" eb="3">
      <t>チュウショクダイ</t>
    </rPh>
    <phoneticPr fontId="2"/>
  </si>
  <si>
    <t>レンタカー代</t>
    <rPh sb="5" eb="6">
      <t>ダイ</t>
    </rPh>
    <phoneticPr fontId="2"/>
  </si>
  <si>
    <t>運営費・消耗品</t>
    <rPh sb="0" eb="3">
      <t>ウンエイヒ</t>
    </rPh>
    <rPh sb="4" eb="7">
      <t>ショウモウヒン</t>
    </rPh>
    <phoneticPr fontId="2"/>
  </si>
  <si>
    <t>残額使途先（　県高文連へ返金　　）</t>
    <rPh sb="0" eb="2">
      <t>ザンガク</t>
    </rPh>
    <rPh sb="2" eb="3">
      <t>シヨウ</t>
    </rPh>
    <rPh sb="3" eb="4">
      <t>ヨウト</t>
    </rPh>
    <rPh sb="4" eb="5">
      <t>サキ</t>
    </rPh>
    <rPh sb="7" eb="11">
      <t>ケンコウブンレン</t>
    </rPh>
    <phoneticPr fontId="2"/>
  </si>
  <si>
    <t>新　前年度より増額</t>
    <rPh sb="0" eb="1">
      <t>シン</t>
    </rPh>
    <rPh sb="2" eb="5">
      <t>ゼンネンド</t>
    </rPh>
    <rPh sb="7" eb="9">
      <t>ゾウガク</t>
    </rPh>
    <phoneticPr fontId="2"/>
  </si>
  <si>
    <t>賞状</t>
    <rPh sb="0" eb="2">
      <t>ショウジョウ</t>
    </rPh>
    <phoneticPr fontId="2"/>
  </si>
  <si>
    <t>新　副賞を新設</t>
    <rPh sb="0" eb="1">
      <t>シン</t>
    </rPh>
    <rPh sb="2" eb="4">
      <t>フクショウ</t>
    </rPh>
    <rPh sb="5" eb="7">
      <t>シンセツ</t>
    </rPh>
    <phoneticPr fontId="2"/>
  </si>
  <si>
    <t>　支出（次ページ）の会計科目について（不明な点は、高文連事務局へお問い合わせください。）</t>
    <rPh sb="1" eb="3">
      <t>シシュツ</t>
    </rPh>
    <rPh sb="4" eb="5">
      <t>ツギ</t>
    </rPh>
    <rPh sb="10" eb="14">
      <t>カイケイカモク</t>
    </rPh>
    <rPh sb="19" eb="21">
      <t>フメイ</t>
    </rPh>
    <rPh sb="22" eb="23">
      <t>テン</t>
    </rPh>
    <rPh sb="25" eb="31">
      <t>コウブンレンジムキョク</t>
    </rPh>
    <rPh sb="33" eb="34">
      <t>ト</t>
    </rPh>
    <rPh sb="35" eb="36">
      <t>ア</t>
    </rPh>
    <phoneticPr fontId="2"/>
  </si>
  <si>
    <t>後　援</t>
    <rPh sb="0" eb="3">
      <t>コウエン</t>
    </rPh>
    <phoneticPr fontId="2"/>
  </si>
  <si>
    <t>期　日</t>
    <rPh sb="0" eb="3">
      <t>キジツ</t>
    </rPh>
    <phoneticPr fontId="2"/>
  </si>
  <si>
    <t>会　場</t>
    <rPh sb="0" eb="3">
      <t>カイジョウ</t>
    </rPh>
    <phoneticPr fontId="2"/>
  </si>
  <si>
    <t>　補助金に単価等がなければ、補助金額合計額を記入する。</t>
    <rPh sb="1" eb="4">
      <t>ホジョキン</t>
    </rPh>
    <rPh sb="5" eb="7">
      <t>タンカ</t>
    </rPh>
    <rPh sb="7" eb="8">
      <t>トウ</t>
    </rPh>
    <rPh sb="14" eb="18">
      <t>ホジョキンガク</t>
    </rPh>
    <rPh sb="18" eb="21">
      <t>ゴウケイガク</t>
    </rPh>
    <rPh sb="22" eb="24">
      <t>キニュウ</t>
    </rPh>
    <phoneticPr fontId="2"/>
  </si>
  <si>
    <t>　備考欄には、説明が必要な場合に記入する。</t>
    <rPh sb="1" eb="4">
      <t>ビコウラン</t>
    </rPh>
    <rPh sb="7" eb="9">
      <t>セツメイ</t>
    </rPh>
    <rPh sb="10" eb="12">
      <t>ヒツヨウ</t>
    </rPh>
    <rPh sb="13" eb="15">
      <t>バアイ</t>
    </rPh>
    <rPh sb="16" eb="18">
      <t>キニュウ</t>
    </rPh>
    <phoneticPr fontId="2"/>
  </si>
  <si>
    <t>　領収Noと助成額の項目は、高文連助成金から充てた項目についてのみ記載する。</t>
    <rPh sb="1" eb="4">
      <t>リョウシュウ</t>
    </rPh>
    <rPh sb="6" eb="9">
      <t>ジョセイガク</t>
    </rPh>
    <rPh sb="10" eb="12">
      <t>コウモク</t>
    </rPh>
    <rPh sb="14" eb="19">
      <t>コウブンレンジョセイ</t>
    </rPh>
    <rPh sb="19" eb="20">
      <t>キン</t>
    </rPh>
    <rPh sb="22" eb="23">
      <t>ア</t>
    </rPh>
    <rPh sb="25" eb="27">
      <t>コウモク</t>
    </rPh>
    <rPh sb="33" eb="35">
      <t>キサイ</t>
    </rPh>
    <phoneticPr fontId="2"/>
  </si>
  <si>
    <t>　補助金に単価等がなければ、補助金額合計額を記入する。（前年度参考にした見込額）。前年度繰越がある場合も記入する。</t>
    <rPh sb="1" eb="4">
      <t>ホジョキン</t>
    </rPh>
    <rPh sb="5" eb="7">
      <t>タンカ</t>
    </rPh>
    <rPh sb="7" eb="8">
      <t>トウ</t>
    </rPh>
    <rPh sb="14" eb="18">
      <t>ホジョキンガク</t>
    </rPh>
    <rPh sb="18" eb="21">
      <t>ゴウケイガク</t>
    </rPh>
    <rPh sb="22" eb="24">
      <t>キニュウ</t>
    </rPh>
    <rPh sb="28" eb="33">
      <t>ゼンネンドサンコウ</t>
    </rPh>
    <rPh sb="36" eb="39">
      <t>ミコミガク</t>
    </rPh>
    <rPh sb="41" eb="46">
      <t>ゼンネンドクリコシ</t>
    </rPh>
    <rPh sb="49" eb="51">
      <t>バアイ</t>
    </rPh>
    <rPh sb="52" eb="54">
      <t>キニュウ</t>
    </rPh>
    <phoneticPr fontId="2"/>
  </si>
  <si>
    <t>領収No.</t>
    <rPh sb="0" eb="3">
      <t>リョウシュウ</t>
    </rPh>
    <phoneticPr fontId="2"/>
  </si>
  <si>
    <t>高文連に対しての助成金額</t>
    <rPh sb="0" eb="3">
      <t>コウブンレン</t>
    </rPh>
    <rPh sb="4" eb="5">
      <t>タイ</t>
    </rPh>
    <rPh sb="8" eb="12">
      <t>ジョセイキンガク</t>
    </rPh>
    <phoneticPr fontId="2"/>
  </si>
  <si>
    <t>高文連に対しての前年度の助成金額</t>
    <rPh sb="0" eb="3">
      <t>コウブンレン</t>
    </rPh>
    <rPh sb="4" eb="5">
      <t>タイ</t>
    </rPh>
    <rPh sb="8" eb="11">
      <t>ゼンネンド</t>
    </rPh>
    <rPh sb="12" eb="16">
      <t>ジョセイキンガク</t>
    </rPh>
    <phoneticPr fontId="2"/>
  </si>
  <si>
    <t>主　催</t>
    <rPh sb="0" eb="3">
      <t>シュサイ</t>
    </rPh>
    <phoneticPr fontId="2"/>
  </si>
  <si>
    <t>主　管</t>
    <rPh sb="0" eb="3">
      <t>シュカン</t>
    </rPh>
    <phoneticPr fontId="2"/>
  </si>
  <si>
    <t>賃　金・・・軽易な労務の提供を受ける際に支給。筆耕料の賃金等</t>
    <rPh sb="0" eb="3">
      <t>チンギン</t>
    </rPh>
    <rPh sb="6" eb="8">
      <t>ケイイ</t>
    </rPh>
    <rPh sb="9" eb="11">
      <t>ロウム</t>
    </rPh>
    <rPh sb="12" eb="14">
      <t>テイキョウ</t>
    </rPh>
    <rPh sb="15" eb="16">
      <t>ウ</t>
    </rPh>
    <rPh sb="18" eb="19">
      <t>サイ</t>
    </rPh>
    <rPh sb="20" eb="22">
      <t>シキュウ</t>
    </rPh>
    <rPh sb="23" eb="26">
      <t>ヒッコウリョウ</t>
    </rPh>
    <rPh sb="27" eb="30">
      <t>チンギントウ</t>
    </rPh>
    <phoneticPr fontId="2"/>
  </si>
  <si>
    <t>報償費・・・講師謝金や審査謝金、楯・トロフィー等の賞品購入</t>
    <rPh sb="0" eb="3">
      <t>ホウショウヒ</t>
    </rPh>
    <rPh sb="6" eb="15">
      <t>コウシシャキン</t>
    </rPh>
    <rPh sb="16" eb="17">
      <t>タテ</t>
    </rPh>
    <rPh sb="23" eb="24">
      <t>トウ</t>
    </rPh>
    <rPh sb="25" eb="27">
      <t>ショウヒン</t>
    </rPh>
    <rPh sb="27" eb="29">
      <t>コウニュウ</t>
    </rPh>
    <phoneticPr fontId="2"/>
  </si>
  <si>
    <t>旅　費・・・講師旅費、専門部委員（役員）の旅費、交通費等</t>
    <rPh sb="0" eb="3">
      <t>リョヒ</t>
    </rPh>
    <rPh sb="6" eb="10">
      <t>コウシリョヒ</t>
    </rPh>
    <rPh sb="11" eb="14">
      <t>センモンブイイン</t>
    </rPh>
    <rPh sb="14" eb="16">
      <t>イイン</t>
    </rPh>
    <rPh sb="17" eb="19">
      <t>ヤクイン</t>
    </rPh>
    <rPh sb="21" eb="23">
      <t>リョヒトウ</t>
    </rPh>
    <rPh sb="24" eb="27">
      <t>コウツウヒ</t>
    </rPh>
    <rPh sb="27" eb="28">
      <t>トウ</t>
    </rPh>
    <phoneticPr fontId="2"/>
  </si>
  <si>
    <t>需用費・・・消耗品費、食糧費、印刷費、原材料費等</t>
    <rPh sb="0" eb="3">
      <t>ジュヨウヒ</t>
    </rPh>
    <rPh sb="6" eb="10">
      <t>ショウモウヒンヒ</t>
    </rPh>
    <rPh sb="11" eb="14">
      <t>ショクリョウヒ</t>
    </rPh>
    <rPh sb="15" eb="18">
      <t>インサツヒ</t>
    </rPh>
    <rPh sb="19" eb="23">
      <t>ゲンザイリョウヒ</t>
    </rPh>
    <rPh sb="23" eb="24">
      <t>トウ</t>
    </rPh>
    <phoneticPr fontId="2"/>
  </si>
  <si>
    <t>役務費・・・通信運搬費、手数料</t>
    <rPh sb="0" eb="3">
      <t>エキムヒ</t>
    </rPh>
    <rPh sb="6" eb="11">
      <t>ツウシンウンパンヒ</t>
    </rPh>
    <rPh sb="12" eb="15">
      <t>テスウリョウ</t>
    </rPh>
    <phoneticPr fontId="2"/>
  </si>
  <si>
    <t>委託料・・・専門的な知識・技術・資格等を必要とする業務。舞台補助、展示設営等</t>
    <rPh sb="0" eb="3">
      <t>イタクリョウ</t>
    </rPh>
    <rPh sb="6" eb="9">
      <t>センモンテキ</t>
    </rPh>
    <rPh sb="10" eb="12">
      <t>チシキ</t>
    </rPh>
    <rPh sb="13" eb="15">
      <t>ギジュツウ</t>
    </rPh>
    <rPh sb="16" eb="19">
      <t>シカクトウ</t>
    </rPh>
    <rPh sb="20" eb="22">
      <t>ヒツヨウ</t>
    </rPh>
    <rPh sb="25" eb="27">
      <t>ギョウム</t>
    </rPh>
    <rPh sb="28" eb="32">
      <t>ブタイホジョ</t>
    </rPh>
    <rPh sb="33" eb="35">
      <t>テンジサギョウ</t>
    </rPh>
    <rPh sb="35" eb="37">
      <t>セツエイ</t>
    </rPh>
    <rPh sb="37" eb="38">
      <t>トウ</t>
    </rPh>
    <phoneticPr fontId="2"/>
  </si>
  <si>
    <t>使用料及び賃借料・・・会場使用料、運搬にかかるトラック借り上げ料等</t>
    <rPh sb="0" eb="4">
      <t>シヨウリョウオヨ</t>
    </rPh>
    <rPh sb="5" eb="8">
      <t>チンシャクリョウ</t>
    </rPh>
    <rPh sb="11" eb="16">
      <t>カイジョウシヨウリョウ</t>
    </rPh>
    <rPh sb="17" eb="19">
      <t>ウンパン</t>
    </rPh>
    <rPh sb="27" eb="28">
      <t>カ</t>
    </rPh>
    <rPh sb="29" eb="30">
      <t>ア</t>
    </rPh>
    <rPh sb="31" eb="33">
      <t>リョウトウ</t>
    </rPh>
    <phoneticPr fontId="2"/>
  </si>
  <si>
    <t>残額使途先（　　　　　　　　　　　　　　　）</t>
    <rPh sb="0" eb="2">
      <t>ザンガク</t>
    </rPh>
    <rPh sb="2" eb="3">
      <t>シヨウ</t>
    </rPh>
    <rPh sb="3" eb="4">
      <t>ヨウト</t>
    </rPh>
    <rPh sb="4" eb="5">
      <t>サキ</t>
    </rPh>
    <phoneticPr fontId="2"/>
  </si>
  <si>
    <t>　名・団体・校は、該当項目を囲むか、下線部を入れる。（　）は、その他の単位があれば記入する。</t>
    <rPh sb="9" eb="13">
      <t>ガイトウコウモク</t>
    </rPh>
    <rPh sb="14" eb="15">
      <t>カコ</t>
    </rPh>
    <rPh sb="18" eb="21">
      <t>カセンブ</t>
    </rPh>
    <rPh sb="22" eb="23">
      <t>イ</t>
    </rPh>
    <rPh sb="33" eb="34">
      <t>タ</t>
    </rPh>
    <rPh sb="35" eb="37">
      <t>タンイ</t>
    </rPh>
    <rPh sb="41" eb="43">
      <t>キニュウ</t>
    </rPh>
    <phoneticPr fontId="2"/>
  </si>
  <si>
    <t>　備考欄には、説明が必要な場合に記入する。また、新規予算請求の際には、「新」と明記し、事由を簡潔に記入する。</t>
    <rPh sb="1" eb="4">
      <t>ビコウラン</t>
    </rPh>
    <rPh sb="7" eb="9">
      <t>セツメイ</t>
    </rPh>
    <rPh sb="10" eb="12">
      <t>ヒツヨウ</t>
    </rPh>
    <rPh sb="13" eb="15">
      <t>バアイ</t>
    </rPh>
    <rPh sb="16" eb="18">
      <t>キニュウ</t>
    </rPh>
    <rPh sb="24" eb="30">
      <t>シンキヨサンセイキュウ</t>
    </rPh>
    <rPh sb="31" eb="32">
      <t>サイ</t>
    </rPh>
    <rPh sb="36" eb="37">
      <t>シン</t>
    </rPh>
    <rPh sb="39" eb="41">
      <t>メイキ</t>
    </rPh>
    <rPh sb="43" eb="45">
      <t>ジユウ</t>
    </rPh>
    <rPh sb="46" eb="48">
      <t>カンケツ</t>
    </rPh>
    <rPh sb="49" eb="51">
      <t>キニュウ</t>
    </rPh>
    <phoneticPr fontId="2"/>
  </si>
  <si>
    <t>備　考</t>
    <rPh sb="0" eb="3">
      <t>ビコウ</t>
    </rPh>
    <phoneticPr fontId="2"/>
  </si>
  <si>
    <t>会場</t>
    <rPh sb="0" eb="2">
      <t>カイジョウ</t>
    </rPh>
    <phoneticPr fontId="2"/>
  </si>
  <si>
    <t>期日</t>
    <rPh sb="0" eb="2">
      <t>キジツ</t>
    </rPh>
    <phoneticPr fontId="2"/>
  </si>
  <si>
    <t>円</t>
    <rPh sb="0" eb="1">
      <t>エン</t>
    </rPh>
    <phoneticPr fontId="2"/>
  </si>
  <si>
    <t>補</t>
    <rPh sb="0" eb="1">
      <t>ホジョキン</t>
    </rPh>
    <phoneticPr fontId="2"/>
  </si>
  <si>
    <t>等</t>
    <rPh sb="0" eb="1">
      <t>トウ</t>
    </rPh>
    <phoneticPr fontId="2"/>
  </si>
  <si>
    <t>収</t>
    <rPh sb="0" eb="1">
      <t>シュウニュウ</t>
    </rPh>
    <phoneticPr fontId="2"/>
  </si>
  <si>
    <t>入</t>
    <rPh sb="0" eb="1">
      <t>ニュウ</t>
    </rPh>
    <phoneticPr fontId="2"/>
  </si>
  <si>
    <t>摘要</t>
    <rPh sb="0" eb="2">
      <t>テキヨウ</t>
    </rPh>
    <phoneticPr fontId="2"/>
  </si>
  <si>
    <t>費目</t>
    <rPh sb="0" eb="2">
      <t>ヒモク</t>
    </rPh>
    <phoneticPr fontId="2"/>
  </si>
  <si>
    <t>助成比率</t>
    <rPh sb="0" eb="4">
      <t>ジョセイヒリツ</t>
    </rPh>
    <phoneticPr fontId="2"/>
  </si>
  <si>
    <t>細目</t>
    <rPh sb="0" eb="2">
      <t>サイモク</t>
    </rPh>
    <phoneticPr fontId="2"/>
  </si>
  <si>
    <t>金</t>
    <rPh sb="0" eb="1">
      <t>キン</t>
    </rPh>
    <phoneticPr fontId="2"/>
  </si>
  <si>
    <t>名・個・（　　　）</t>
    <rPh sb="2" eb="3">
      <t>コ</t>
    </rPh>
    <phoneticPr fontId="2"/>
  </si>
  <si>
    <t>（単価等細目なければ、単価に合計額を記入し、数は１を入力）</t>
    <rPh sb="1" eb="6">
      <t>タンカトウサイモク</t>
    </rPh>
    <rPh sb="11" eb="13">
      <t>タンカ</t>
    </rPh>
    <rPh sb="14" eb="16">
      <t>ゴウケイ</t>
    </rPh>
    <rPh sb="16" eb="17">
      <t>キンガク</t>
    </rPh>
    <rPh sb="18" eb="20">
      <t>キニュウ</t>
    </rPh>
    <rPh sb="22" eb="23">
      <t>カズ</t>
    </rPh>
    <rPh sb="26" eb="28">
      <t>ニュウリョク</t>
    </rPh>
    <phoneticPr fontId="2"/>
  </si>
  <si>
    <t>全体収入に対する</t>
    <rPh sb="0" eb="4">
      <t>ゼンタイシュウ</t>
    </rPh>
    <rPh sb="5" eb="6">
      <t>ュウニタイ</t>
    </rPh>
    <phoneticPr fontId="2"/>
  </si>
  <si>
    <t>支出</t>
    <rPh sb="0" eb="2">
      <t>シシュツ</t>
    </rPh>
    <phoneticPr fontId="2"/>
  </si>
  <si>
    <t>単価</t>
    <rPh sb="0" eb="2">
      <t>タンカ</t>
    </rPh>
    <phoneticPr fontId="2"/>
  </si>
  <si>
    <t>数</t>
    <rPh sb="0" eb="1">
      <t>カズ</t>
    </rPh>
    <phoneticPr fontId="2"/>
  </si>
  <si>
    <t>通信運搬費</t>
    <rPh sb="0" eb="5">
      <t>ツウシンウンパンヒ</t>
    </rPh>
    <phoneticPr fontId="2"/>
  </si>
  <si>
    <t>残額比率２</t>
    <rPh sb="0" eb="2">
      <t>ザンガク</t>
    </rPh>
    <rPh sb="2" eb="4">
      <t>ヒリツ</t>
    </rPh>
    <phoneticPr fontId="2"/>
  </si>
  <si>
    <t>高文連助成金に対する</t>
    <rPh sb="0" eb="6">
      <t>コウブンレンジョセイキン</t>
    </rPh>
    <rPh sb="7" eb="8">
      <t>ュウニタイ</t>
    </rPh>
    <phoneticPr fontId="2"/>
  </si>
  <si>
    <t>事　業</t>
    <rPh sb="0" eb="3">
      <t>ジギョウ</t>
    </rPh>
    <phoneticPr fontId="2"/>
  </si>
  <si>
    <t>主催</t>
    <rPh sb="0" eb="2">
      <t>シュサイ</t>
    </rPh>
    <phoneticPr fontId="2"/>
  </si>
  <si>
    <t>主管</t>
    <rPh sb="0" eb="2">
      <t>シュカン</t>
    </rPh>
    <phoneticPr fontId="2"/>
  </si>
  <si>
    <t>後援</t>
    <rPh sb="0" eb="2">
      <t>コウエン</t>
    </rPh>
    <phoneticPr fontId="2"/>
  </si>
  <si>
    <t>収入</t>
    <rPh sb="0" eb="2">
      <t>シュウニュウ</t>
    </rPh>
    <phoneticPr fontId="2"/>
  </si>
  <si>
    <t>全体収入に対する高文連助成比率</t>
    <rPh sb="0" eb="4">
      <t>ゼンタイシュ</t>
    </rPh>
    <rPh sb="5" eb="6">
      <t>ュウニタイ</t>
    </rPh>
    <rPh sb="8" eb="15">
      <t>コウブンレンジョセイヒリツ</t>
    </rPh>
    <phoneticPr fontId="2"/>
  </si>
  <si>
    <t>鹿児島県高等学校文化連盟，</t>
    <rPh sb="0" eb="12">
      <t>カゴシマケンコウトウガッコウブンカレンメイ</t>
    </rPh>
    <phoneticPr fontId="2"/>
  </si>
  <si>
    <t>審査員謝金</t>
    <rPh sb="0" eb="5">
      <t>シンサインシャキン</t>
    </rPh>
    <phoneticPr fontId="2"/>
  </si>
  <si>
    <t>会場使用料</t>
    <rPh sb="0" eb="5">
      <t>カイジョウシヨウリョウ</t>
    </rPh>
    <phoneticPr fontId="2"/>
  </si>
  <si>
    <t>支出合計</t>
    <rPh sb="0" eb="2">
      <t>シシュツケイ</t>
    </rPh>
    <rPh sb="2" eb="4">
      <t>ゴウケイ</t>
    </rPh>
    <phoneticPr fontId="2"/>
  </si>
  <si>
    <t>残額</t>
    <rPh sb="0" eb="2">
      <t>ザンガク</t>
    </rPh>
    <phoneticPr fontId="2"/>
  </si>
  <si>
    <t>　助成額の欄は、助成を受けようとする摘要項目について、金額を記入する。</t>
    <rPh sb="1" eb="4">
      <t>ジョセイガク</t>
    </rPh>
    <rPh sb="5" eb="6">
      <t>ラン</t>
    </rPh>
    <rPh sb="8" eb="10">
      <t>ジョセイ</t>
    </rPh>
    <rPh sb="11" eb="12">
      <t>ウ</t>
    </rPh>
    <rPh sb="18" eb="20">
      <t>テキヨウ</t>
    </rPh>
    <rPh sb="20" eb="22">
      <t>コウモク</t>
    </rPh>
    <rPh sb="27" eb="29">
      <t>キンガク</t>
    </rPh>
    <rPh sb="30" eb="32">
      <t>キニュウ</t>
    </rPh>
    <phoneticPr fontId="2"/>
  </si>
  <si>
    <t>残額比率1</t>
    <rPh sb="0" eb="2">
      <t>ザンガク</t>
    </rPh>
    <rPh sb="2" eb="4">
      <t>ヒリツ</t>
    </rPh>
    <phoneticPr fontId="2"/>
  </si>
  <si>
    <t>賃金</t>
    <rPh sb="0" eb="2">
      <t>チンギン</t>
    </rPh>
    <phoneticPr fontId="2"/>
  </si>
  <si>
    <t>報償費</t>
    <rPh sb="0" eb="3">
      <t>ホウショウヒ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</si>
  <si>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</si>
  <si>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</si>
  <si>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</si>
  <si>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</si>
  <si>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高文連助成</t>
    <rPh sb="0" eb="3">
      <t>コウブンレンホジョ</t>
    </rPh>
    <rPh sb="3" eb="5">
      <t>ジョセイ</t>
    </rPh>
    <phoneticPr fontId="2"/>
  </si>
  <si>
    <t>専門部</t>
    <rPh sb="0" eb="1">
      <t>セン</t>
    </rPh>
    <rPh sb="1" eb="2">
      <t>モン</t>
    </rPh>
    <rPh sb="2" eb="3">
      <t>ブ</t>
    </rPh>
    <phoneticPr fontId="2"/>
  </si>
  <si>
    <t>増減</t>
    <rPh sb="0" eb="2">
      <t>ゾウゲン</t>
    </rPh>
    <phoneticPr fontId="2"/>
  </si>
  <si>
    <t>日・時間・（　　）</t>
    <rPh sb="0" eb="1">
      <t>ニチ</t>
    </rPh>
    <rPh sb="2" eb="4">
      <t>ジカン</t>
    </rPh>
    <phoneticPr fontId="2"/>
  </si>
  <si>
    <t>助</t>
    <phoneticPr fontId="2"/>
  </si>
  <si>
    <t>名・団体・校・（　　）</t>
    <phoneticPr fontId="2"/>
  </si>
  <si>
    <t>予算額</t>
    <rPh sb="0" eb="3">
      <t>ヨサンガク</t>
    </rPh>
    <phoneticPr fontId="2"/>
  </si>
  <si>
    <t>前年度決算額</t>
    <rPh sb="0" eb="3">
      <t>ゼンネンド</t>
    </rPh>
    <rPh sb="3" eb="6">
      <t>ケッサンガク</t>
    </rPh>
    <phoneticPr fontId="2"/>
  </si>
  <si>
    <t>前年度予算額</t>
    <rPh sb="0" eb="3">
      <t>ゼンネンド</t>
    </rPh>
    <rPh sb="3" eb="6">
      <t>ヨサンガク</t>
    </rPh>
    <phoneticPr fontId="2"/>
  </si>
  <si>
    <t>助成金</t>
    <rPh sb="0" eb="3">
      <t>ジョセイキン</t>
    </rPh>
    <phoneticPr fontId="2"/>
  </si>
  <si>
    <t>高文連助成金</t>
  </si>
  <si>
    <t>高文連助成金</t>
    <rPh sb="0" eb="1">
      <t>コウ</t>
    </rPh>
    <rPh sb="1" eb="2">
      <t>ブン</t>
    </rPh>
    <rPh sb="2" eb="3">
      <t>レン</t>
    </rPh>
    <rPh sb="3" eb="6">
      <t>ジョセイキン</t>
    </rPh>
    <phoneticPr fontId="2"/>
  </si>
  <si>
    <t>合計</t>
    <rPh sb="0" eb="2">
      <t>ゴウケイ</t>
    </rPh>
    <phoneticPr fontId="2"/>
  </si>
  <si>
    <t>前年度決算額</t>
    <rPh sb="0" eb="3">
      <t>ゼンネンド</t>
    </rPh>
    <rPh sb="3" eb="5">
      <t>ケッサン</t>
    </rPh>
    <rPh sb="5" eb="6">
      <t>ガク</t>
    </rPh>
    <phoneticPr fontId="2"/>
  </si>
  <si>
    <t>報　償　費</t>
    <rPh sb="0" eb="1">
      <t>ホウ</t>
    </rPh>
    <rPh sb="2" eb="3">
      <t>ショウ</t>
    </rPh>
    <rPh sb="4" eb="5">
      <t>ヒ</t>
    </rPh>
    <phoneticPr fontId="2"/>
  </si>
  <si>
    <t>賃　　　金</t>
    <rPh sb="0" eb="1">
      <t>チン</t>
    </rPh>
    <rPh sb="4" eb="5">
      <t>キン</t>
    </rPh>
    <phoneticPr fontId="2"/>
  </si>
  <si>
    <t>費　　　目</t>
    <rPh sb="0" eb="1">
      <t>ヒ</t>
    </rPh>
    <rPh sb="4" eb="5">
      <t>メ</t>
    </rPh>
    <phoneticPr fontId="2"/>
  </si>
  <si>
    <t>旅　　　費</t>
    <rPh sb="0" eb="1">
      <t>タビ</t>
    </rPh>
    <rPh sb="4" eb="5">
      <t>ヒ</t>
    </rPh>
    <phoneticPr fontId="2"/>
  </si>
  <si>
    <t>需　用　費</t>
    <rPh sb="0" eb="1">
      <t>ジュ</t>
    </rPh>
    <rPh sb="2" eb="3">
      <t>ヨウ</t>
    </rPh>
    <rPh sb="4" eb="5">
      <t>ヒ</t>
    </rPh>
    <phoneticPr fontId="2"/>
  </si>
  <si>
    <t>役　務　費</t>
    <rPh sb="0" eb="1">
      <t>エキ</t>
    </rPh>
    <rPh sb="2" eb="3">
      <t>ツトム</t>
    </rPh>
    <rPh sb="4" eb="5">
      <t>ヒ</t>
    </rPh>
    <phoneticPr fontId="2"/>
  </si>
  <si>
    <t>委　託　料</t>
    <rPh sb="0" eb="1">
      <t>イ</t>
    </rPh>
    <rPh sb="2" eb="3">
      <t>コトヅケ</t>
    </rPh>
    <rPh sb="4" eb="5">
      <t>リョウ</t>
    </rPh>
    <phoneticPr fontId="2"/>
  </si>
  <si>
    <t>予備費</t>
    <rPh sb="0" eb="3">
      <t>ヨビヒ</t>
    </rPh>
    <phoneticPr fontId="2"/>
  </si>
  <si>
    <t>残額使途先（　             　　）</t>
    <rPh sb="0" eb="2">
      <t>ザンガク</t>
    </rPh>
    <rPh sb="2" eb="3">
      <t>シヨウ</t>
    </rPh>
    <rPh sb="3" eb="4">
      <t>ヨウト</t>
    </rPh>
    <rPh sb="4" eb="5">
      <t>サキ</t>
    </rPh>
    <phoneticPr fontId="2"/>
  </si>
  <si>
    <t>事　業　名</t>
    <rPh sb="0" eb="1">
      <t>コト</t>
    </rPh>
    <rPh sb="2" eb="3">
      <t>ギョウ</t>
    </rPh>
    <rPh sb="4" eb="5">
      <t>メイ</t>
    </rPh>
    <phoneticPr fontId="2"/>
  </si>
  <si>
    <t>合計額</t>
    <rPh sb="0" eb="3">
      <t>ゴウケイガク</t>
    </rPh>
    <phoneticPr fontId="2"/>
  </si>
  <si>
    <t>※事業別予算で，新規事業については，備考欄に新規と明記すること</t>
    <rPh sb="1" eb="4">
      <t>ジギョウベツ</t>
    </rPh>
    <rPh sb="4" eb="6">
      <t>ヨサン</t>
    </rPh>
    <rPh sb="8" eb="10">
      <t>シンキ</t>
    </rPh>
    <rPh sb="10" eb="12">
      <t>ジギョウ</t>
    </rPh>
    <rPh sb="18" eb="21">
      <t>ビコウラン</t>
    </rPh>
    <rPh sb="22" eb="24">
      <t>シンキ</t>
    </rPh>
    <rPh sb="25" eb="27">
      <t>メイキ</t>
    </rPh>
    <phoneticPr fontId="2"/>
  </si>
  <si>
    <t>助</t>
    <phoneticPr fontId="2"/>
  </si>
  <si>
    <t>使用料及び賃借料</t>
    <phoneticPr fontId="2"/>
  </si>
  <si>
    <t>筆耕料</t>
  </si>
  <si>
    <t>筆耕料</t>
    <rPh sb="0" eb="2">
      <t>ヒッコウ</t>
    </rPh>
    <rPh sb="2" eb="3">
      <t>リョウ</t>
    </rPh>
    <phoneticPr fontId="2"/>
  </si>
  <si>
    <t>文房具，印刷等</t>
  </si>
  <si>
    <t>通信費</t>
  </si>
  <si>
    <t>通信費</t>
    <rPh sb="0" eb="3">
      <t>ツウシンヒ</t>
    </rPh>
    <phoneticPr fontId="2"/>
  </si>
  <si>
    <t>会場設営委託</t>
  </si>
  <si>
    <t>会場設営委託</t>
    <rPh sb="0" eb="2">
      <t>カイジョウ</t>
    </rPh>
    <rPh sb="2" eb="4">
      <t>セツエイ</t>
    </rPh>
    <rPh sb="4" eb="6">
      <t>イタク</t>
    </rPh>
    <phoneticPr fontId="2"/>
  </si>
  <si>
    <t>会場使用料</t>
  </si>
  <si>
    <t>会場使用料</t>
    <rPh sb="0" eb="2">
      <t>カイジョウ</t>
    </rPh>
    <rPh sb="2" eb="5">
      <t>シヨウリョウ</t>
    </rPh>
    <phoneticPr fontId="2"/>
  </si>
  <si>
    <t>予算額</t>
    <rPh sb="0" eb="2">
      <t>ヨサン</t>
    </rPh>
    <rPh sb="2" eb="3">
      <t>ガク</t>
    </rPh>
    <phoneticPr fontId="2"/>
  </si>
  <si>
    <t>支出額</t>
    <rPh sb="0" eb="3">
      <t>シシュツガク</t>
    </rPh>
    <phoneticPr fontId="2"/>
  </si>
  <si>
    <t>備　　　　考</t>
    <rPh sb="0" eb="1">
      <t>ソナエ</t>
    </rPh>
    <rPh sb="5" eb="6">
      <t>コウ</t>
    </rPh>
    <phoneticPr fontId="2"/>
  </si>
  <si>
    <t>－</t>
    <phoneticPr fontId="2"/>
  </si>
  <si>
    <t>＝</t>
    <phoneticPr fontId="2"/>
  </si>
  <si>
    <t>収入済額</t>
    <rPh sb="0" eb="2">
      <t>シュウニュウ</t>
    </rPh>
    <rPh sb="2" eb="3">
      <t>スミ</t>
    </rPh>
    <rPh sb="3" eb="4">
      <t>ガク</t>
    </rPh>
    <phoneticPr fontId="2"/>
  </si>
  <si>
    <t>高文連助成項目以外の支出で調整</t>
    <rPh sb="0" eb="1">
      <t>コウ</t>
    </rPh>
    <rPh sb="1" eb="2">
      <t>ブン</t>
    </rPh>
    <rPh sb="2" eb="3">
      <t>レン</t>
    </rPh>
    <rPh sb="3" eb="5">
      <t>ジョセイ</t>
    </rPh>
    <rPh sb="5" eb="7">
      <t>コウモク</t>
    </rPh>
    <rPh sb="7" eb="9">
      <t>イガイ</t>
    </rPh>
    <rPh sb="10" eb="12">
      <t>シシュツ</t>
    </rPh>
    <rPh sb="13" eb="15">
      <t>チョウセイ</t>
    </rPh>
    <phoneticPr fontId="2"/>
  </si>
  <si>
    <t>高文連へ返金</t>
    <rPh sb="0" eb="1">
      <t>コウ</t>
    </rPh>
    <rPh sb="1" eb="2">
      <t>ブン</t>
    </rPh>
    <rPh sb="2" eb="3">
      <t>レン</t>
    </rPh>
    <rPh sb="4" eb="6">
      <t>ヘンキン</t>
    </rPh>
    <phoneticPr fontId="2"/>
  </si>
  <si>
    <t>監　査　報　告　書</t>
    <rPh sb="0" eb="1">
      <t>カン</t>
    </rPh>
    <rPh sb="2" eb="3">
      <t>サ</t>
    </rPh>
    <rPh sb="4" eb="5">
      <t>ホウ</t>
    </rPh>
    <rPh sb="6" eb="7">
      <t>コク</t>
    </rPh>
    <rPh sb="8" eb="9">
      <t>ショ</t>
    </rPh>
    <phoneticPr fontId="2"/>
  </si>
  <si>
    <t>○○</t>
    <phoneticPr fontId="2"/>
  </si>
  <si>
    <t>印刷費</t>
    <phoneticPr fontId="2"/>
  </si>
  <si>
    <t>使用料及び　賃借料</t>
    <phoneticPr fontId="2"/>
  </si>
  <si>
    <t>助</t>
    <phoneticPr fontId="2"/>
  </si>
  <si>
    <t>使用料及び賃借料</t>
    <phoneticPr fontId="2"/>
  </si>
  <si>
    <t>助</t>
    <phoneticPr fontId="2"/>
  </si>
  <si>
    <t>トロフィー</t>
    <phoneticPr fontId="2"/>
  </si>
  <si>
    <t>印刷費</t>
    <phoneticPr fontId="2"/>
  </si>
  <si>
    <t>使用料及び　賃借料</t>
    <phoneticPr fontId="2"/>
  </si>
  <si>
    <t>助</t>
    <phoneticPr fontId="2"/>
  </si>
  <si>
    <t>助</t>
    <phoneticPr fontId="2"/>
  </si>
  <si>
    <t>予備費　</t>
    <rPh sb="0" eb="3">
      <t>ヨビヒ</t>
    </rPh>
    <phoneticPr fontId="2"/>
  </si>
  <si>
    <t>予備費・・・予備費</t>
    <rPh sb="0" eb="3">
      <t>ヨビヒ</t>
    </rPh>
    <rPh sb="6" eb="9">
      <t>ヨビヒ</t>
    </rPh>
    <phoneticPr fontId="2"/>
  </si>
  <si>
    <t>会計</t>
    <rPh sb="0" eb="2">
      <t>カイケイ</t>
    </rPh>
    <phoneticPr fontId="2"/>
  </si>
  <si>
    <t>所属校名</t>
    <rPh sb="0" eb="2">
      <t>ショゾク</t>
    </rPh>
    <rPh sb="2" eb="4">
      <t>コウメイ</t>
    </rPh>
    <phoneticPr fontId="2"/>
  </si>
  <si>
    <t>職・氏名</t>
    <rPh sb="0" eb="1">
      <t>ショク</t>
    </rPh>
    <rPh sb="2" eb="4">
      <t>シメイ</t>
    </rPh>
    <phoneticPr fontId="2"/>
  </si>
  <si>
    <t>　　　印</t>
    <rPh sb="3" eb="4">
      <t>イン</t>
    </rPh>
    <phoneticPr fontId="2"/>
  </si>
  <si>
    <t>監査</t>
    <rPh sb="0" eb="2">
      <t>カンサ</t>
    </rPh>
    <phoneticPr fontId="2"/>
  </si>
  <si>
    <t>総支出額</t>
    <rPh sb="0" eb="3">
      <t>ソウシシュツ</t>
    </rPh>
    <rPh sb="3" eb="4">
      <t>ガク</t>
    </rPh>
    <phoneticPr fontId="2"/>
  </si>
  <si>
    <t>高文連助成額</t>
    <rPh sb="0" eb="3">
      <t>コウブンレン</t>
    </rPh>
    <rPh sb="3" eb="6">
      <t>ジョセイガク</t>
    </rPh>
    <phoneticPr fontId="2"/>
  </si>
  <si>
    <t>報償費・・・講師謝金や審査謝金、楯・トロフィー等の賞品購入</t>
    <rPh sb="0" eb="3">
      <t>ホウショウヒ</t>
    </rPh>
    <rPh sb="6" eb="15">
      <t>コウシシャキン</t>
    </rPh>
    <phoneticPr fontId="2"/>
  </si>
  <si>
    <t>報償費・・・講師謝金や審査謝金，楯・トロフィー等の賞品購入</t>
    <rPh sb="0" eb="3">
      <t>ホウショウヒ</t>
    </rPh>
    <rPh sb="6" eb="15">
      <t>コウシシャキン</t>
    </rPh>
    <phoneticPr fontId="2"/>
  </si>
  <si>
    <t>収入額</t>
    <rPh sb="0" eb="2">
      <t>シュウニュウ</t>
    </rPh>
    <rPh sb="2" eb="3">
      <t>ガク</t>
    </rPh>
    <phoneticPr fontId="2"/>
  </si>
  <si>
    <t>令和　　年　　月　　日</t>
    <rPh sb="4" eb="5">
      <t>ネン</t>
    </rPh>
    <rPh sb="7" eb="8">
      <t>ガツ</t>
    </rPh>
    <rPh sb="10" eb="11">
      <t>ニチ</t>
    </rPh>
    <phoneticPr fontId="2"/>
  </si>
  <si>
    <t>令和　　年度専門部助成金　事業別予算書</t>
    <rPh sb="4" eb="6">
      <t>ネンド</t>
    </rPh>
    <rPh sb="6" eb="12">
      <t>センモンブジョセイキン</t>
    </rPh>
    <rPh sb="13" eb="16">
      <t>ジギョウベツ</t>
    </rPh>
    <rPh sb="16" eb="19">
      <t>ヨサンショ</t>
    </rPh>
    <phoneticPr fontId="2"/>
  </si>
  <si>
    <t>作成日　令和　　年　　月　　日</t>
    <rPh sb="0" eb="2">
      <t>サクセイ</t>
    </rPh>
    <rPh sb="8" eb="9">
      <t>ネン</t>
    </rPh>
    <rPh sb="11" eb="12">
      <t>ガツ</t>
    </rPh>
    <rPh sb="14" eb="15">
      <t>ニチ</t>
    </rPh>
    <phoneticPr fontId="2"/>
  </si>
  <si>
    <t>令和○○年１月２６日（木）１４時から△△高校において，令和○○年度高文連美術・工芸専門部の収支決算について監査しましたところ，各収支決算及び関係書類等適切かつ正確にされていることを認めましたので報告します。</t>
    <rPh sb="4" eb="5">
      <t>ネン</t>
    </rPh>
    <rPh sb="6" eb="7">
      <t>ガツ</t>
    </rPh>
    <rPh sb="9" eb="10">
      <t>ニチ</t>
    </rPh>
    <rPh sb="11" eb="12">
      <t>モク</t>
    </rPh>
    <rPh sb="15" eb="16">
      <t>ジ</t>
    </rPh>
    <rPh sb="20" eb="22">
      <t>コウコウ</t>
    </rPh>
    <rPh sb="31" eb="33">
      <t>ネンド</t>
    </rPh>
    <rPh sb="33" eb="34">
      <t>コウ</t>
    </rPh>
    <rPh sb="34" eb="35">
      <t>ブン</t>
    </rPh>
    <rPh sb="35" eb="36">
      <t>レン</t>
    </rPh>
    <rPh sb="36" eb="38">
      <t>ビジュツ</t>
    </rPh>
    <rPh sb="39" eb="41">
      <t>コウゲイ</t>
    </rPh>
    <rPh sb="41" eb="44">
      <t>センモンブ</t>
    </rPh>
    <rPh sb="45" eb="47">
      <t>シュウシ</t>
    </rPh>
    <rPh sb="47" eb="49">
      <t>ケッサン</t>
    </rPh>
    <rPh sb="53" eb="55">
      <t>カンサ</t>
    </rPh>
    <rPh sb="63" eb="64">
      <t>カク</t>
    </rPh>
    <rPh sb="64" eb="66">
      <t>シュウシ</t>
    </rPh>
    <rPh sb="66" eb="68">
      <t>ケッサン</t>
    </rPh>
    <rPh sb="68" eb="69">
      <t>オヨ</t>
    </rPh>
    <rPh sb="70" eb="72">
      <t>カンケイ</t>
    </rPh>
    <rPh sb="72" eb="74">
      <t>ショルイ</t>
    </rPh>
    <rPh sb="74" eb="75">
      <t>トウ</t>
    </rPh>
    <rPh sb="75" eb="77">
      <t>テキセツ</t>
    </rPh>
    <rPh sb="79" eb="81">
      <t>セイカク</t>
    </rPh>
    <rPh sb="90" eb="91">
      <t>ミト</t>
    </rPh>
    <rPh sb="97" eb="99">
      <t>ホウコク</t>
    </rPh>
    <phoneticPr fontId="2"/>
  </si>
  <si>
    <t>令和　　年度専門部助成金　事業別決算書</t>
    <rPh sb="4" eb="6">
      <t>ネンド</t>
    </rPh>
    <rPh sb="6" eb="12">
      <t>センモンブジョセイキン</t>
    </rPh>
    <rPh sb="13" eb="16">
      <t>ジギョウベツ</t>
    </rPh>
    <rPh sb="16" eb="18">
      <t>ケッサン</t>
    </rPh>
    <rPh sb="18" eb="19">
      <t>ヨサンショ</t>
    </rPh>
    <phoneticPr fontId="2"/>
  </si>
  <si>
    <t>作成日　令和　年　　月　　日</t>
    <rPh sb="0" eb="2">
      <t>サクセイ</t>
    </rPh>
    <rPh sb="7" eb="8">
      <t>ネン</t>
    </rPh>
    <rPh sb="10" eb="11">
      <t>ガツ</t>
    </rPh>
    <rPh sb="13" eb="14">
      <t>ニチ</t>
    </rPh>
    <phoneticPr fontId="2"/>
  </si>
  <si>
    <t>令和２年８月２０日（火）</t>
    <rPh sb="3" eb="4">
      <t>ネン</t>
    </rPh>
    <rPh sb="5" eb="6">
      <t>ガツ</t>
    </rPh>
    <rPh sb="8" eb="9">
      <t>ニチ</t>
    </rPh>
    <rPh sb="10" eb="11">
      <t>カヨウ</t>
    </rPh>
    <phoneticPr fontId="2"/>
  </si>
  <si>
    <t>各収入計</t>
    <rPh sb="0" eb="1">
      <t>カク</t>
    </rPh>
    <rPh sb="1" eb="4">
      <t>シュウニュウケイ</t>
    </rPh>
    <phoneticPr fontId="2"/>
  </si>
  <si>
    <t>総収入額</t>
    <rPh sb="0" eb="4">
      <t>ソウシュウニュウガク</t>
    </rPh>
    <phoneticPr fontId="2"/>
  </si>
  <si>
    <t>総予算額</t>
    <rPh sb="0" eb="1">
      <t>ソウ</t>
    </rPh>
    <rPh sb="1" eb="3">
      <t>ヨサン</t>
    </rPh>
    <rPh sb="3" eb="4">
      <t>ガク</t>
    </rPh>
    <phoneticPr fontId="2"/>
  </si>
  <si>
    <r>
      <t>　備考欄には、説明が必要な場合に記入する。また、</t>
    </r>
    <r>
      <rPr>
        <u/>
        <sz val="10"/>
        <color indexed="8"/>
        <rFont val="ＭＳ 明朝"/>
        <family val="1"/>
        <charset val="128"/>
      </rPr>
      <t>新規予算請求の際には、「新」と明記し、事由を簡潔に記入する。</t>
    </r>
    <rPh sb="1" eb="4">
      <t>ビコウラン</t>
    </rPh>
    <rPh sb="7" eb="9">
      <t>セツメイ</t>
    </rPh>
    <rPh sb="10" eb="12">
      <t>ヒツヨウ</t>
    </rPh>
    <rPh sb="13" eb="15">
      <t>バアイ</t>
    </rPh>
    <rPh sb="16" eb="18">
      <t>キニュウ</t>
    </rPh>
    <rPh sb="24" eb="30">
      <t>シンキヨサンセイキュウ</t>
    </rPh>
    <rPh sb="31" eb="32">
      <t>サイ</t>
    </rPh>
    <rPh sb="36" eb="37">
      <t>シン</t>
    </rPh>
    <rPh sb="39" eb="41">
      <t>メイキ</t>
    </rPh>
    <rPh sb="43" eb="45">
      <t>ジユウ</t>
    </rPh>
    <rPh sb="46" eb="48">
      <t>カンケツ</t>
    </rPh>
    <rPh sb="49" eb="51">
      <t>キニュウ</t>
    </rPh>
    <phoneticPr fontId="2"/>
  </si>
  <si>
    <r>
      <rPr>
        <b/>
        <sz val="11"/>
        <color rgb="FFFF0000"/>
        <rFont val="ＭＳ 明朝"/>
        <family val="1"/>
        <charset val="128"/>
      </rPr>
      <t>前年度</t>
    </r>
    <r>
      <rPr>
        <sz val="11"/>
        <color indexed="8"/>
        <rFont val="ＭＳ 明朝"/>
        <family val="1"/>
        <charset val="128"/>
      </rPr>
      <t>事業決算額</t>
    </r>
    <rPh sb="0" eb="1">
      <t>ゼン</t>
    </rPh>
    <rPh sb="1" eb="3">
      <t>ネンド</t>
    </rPh>
    <rPh sb="3" eb="5">
      <t>ジギョウ</t>
    </rPh>
    <rPh sb="5" eb="8">
      <t>ケッサンガク</t>
    </rPh>
    <phoneticPr fontId="2"/>
  </si>
  <si>
    <r>
      <t>名・</t>
    </r>
    <r>
      <rPr>
        <u/>
        <sz val="11"/>
        <color rgb="FF000000"/>
        <rFont val="ＭＳ 明朝"/>
        <family val="1"/>
        <charset val="128"/>
      </rPr>
      <t>団体</t>
    </r>
    <r>
      <rPr>
        <sz val="11"/>
        <color indexed="8"/>
        <rFont val="ＭＳ 明朝"/>
        <family val="1"/>
        <charset val="128"/>
      </rPr>
      <t>・校・（　　）</t>
    </r>
    <phoneticPr fontId="2"/>
  </si>
  <si>
    <t>総予算額</t>
    <rPh sb="0" eb="3">
      <t>ソウヨサン</t>
    </rPh>
    <rPh sb="3" eb="4">
      <t>ガク</t>
    </rPh>
    <phoneticPr fontId="2"/>
  </si>
  <si>
    <t>本年度事業決算額</t>
    <rPh sb="0" eb="1">
      <t>ホン</t>
    </rPh>
    <rPh sb="1" eb="3">
      <t>ネンド</t>
    </rPh>
    <rPh sb="3" eb="8">
      <t>ジギョウケッサンガク</t>
    </rPh>
    <phoneticPr fontId="2"/>
  </si>
  <si>
    <t>高文連からの前年度の助成金額</t>
    <rPh sb="0" eb="3">
      <t>コウブンレン</t>
    </rPh>
    <rPh sb="6" eb="9">
      <t>ゼンネンド</t>
    </rPh>
    <rPh sb="10" eb="14">
      <t>ジョセイキンガク</t>
    </rPh>
    <phoneticPr fontId="2"/>
  </si>
  <si>
    <r>
      <rPr>
        <sz val="11"/>
        <color rgb="FFFF0000"/>
        <rFont val="ＭＳ 明朝"/>
        <family val="1"/>
        <charset val="128"/>
      </rPr>
      <t>前年度</t>
    </r>
    <r>
      <rPr>
        <sz val="11"/>
        <color indexed="8"/>
        <rFont val="ＭＳ 明朝"/>
        <family val="1"/>
        <charset val="128"/>
      </rPr>
      <t>事業決算額</t>
    </r>
    <rPh sb="0" eb="1">
      <t>ゼン</t>
    </rPh>
    <rPh sb="1" eb="3">
      <t>ネンド</t>
    </rPh>
    <rPh sb="3" eb="5">
      <t>ジギョウ</t>
    </rPh>
    <rPh sb="5" eb="8">
      <t>ケッサンガク</t>
    </rPh>
    <phoneticPr fontId="2"/>
  </si>
  <si>
    <t>鹿児島県高等学校文化連盟</t>
    <rPh sb="0" eb="12">
      <t>カゴシマケンコウトウガッコウブンカレンメイ</t>
    </rPh>
    <phoneticPr fontId="2"/>
  </si>
  <si>
    <t>総収入額</t>
    <rPh sb="0" eb="4">
      <t>ソウシュウニュウガク</t>
    </rPh>
    <phoneticPr fontId="2"/>
  </si>
  <si>
    <t>トロフィー</t>
    <phoneticPr fontId="2"/>
  </si>
  <si>
    <t>印刷費</t>
    <rPh sb="0" eb="3">
      <t>インサツヒ</t>
    </rPh>
    <phoneticPr fontId="2"/>
  </si>
  <si>
    <t>○○</t>
    <phoneticPr fontId="2"/>
  </si>
  <si>
    <r>
      <rPr>
        <b/>
        <sz val="10"/>
        <color rgb="FF000000"/>
        <rFont val="ＭＳ 明朝"/>
        <family val="1"/>
        <charset val="128"/>
      </rPr>
      <t>（高文連助成金以外の補助を含めた）</t>
    </r>
    <r>
      <rPr>
        <sz val="10"/>
        <color indexed="8"/>
        <rFont val="ＭＳ 明朝"/>
        <family val="1"/>
        <charset val="128"/>
      </rPr>
      <t>事業全体の決算額</t>
    </r>
    <phoneticPr fontId="2"/>
  </si>
  <si>
    <r>
      <rPr>
        <b/>
        <sz val="10"/>
        <color rgb="FF000000"/>
        <rFont val="ＭＳ 明朝"/>
        <family val="1"/>
        <charset val="128"/>
      </rPr>
      <t>（高文連助成金以外の補助を含めた）</t>
    </r>
    <r>
      <rPr>
        <sz val="10"/>
        <color indexed="8"/>
        <rFont val="ＭＳ 明朝"/>
        <family val="1"/>
        <charset val="128"/>
      </rPr>
      <t>事業全体の前年度の決算額</t>
    </r>
    <rPh sb="22" eb="25">
      <t>ゼンネンド</t>
    </rPh>
    <phoneticPr fontId="2"/>
  </si>
  <si>
    <t>令和○○年度　高文連　【　　　　○○　　　　】専門部　決算書</t>
    <rPh sb="4" eb="6">
      <t>ネンド</t>
    </rPh>
    <rPh sb="7" eb="8">
      <t>コウ</t>
    </rPh>
    <rPh sb="8" eb="9">
      <t>ブン</t>
    </rPh>
    <rPh sb="9" eb="10">
      <t>レン</t>
    </rPh>
    <rPh sb="23" eb="26">
      <t>センモンブ</t>
    </rPh>
    <rPh sb="27" eb="30">
      <t>ケッサンショ</t>
    </rPh>
    <phoneticPr fontId="2"/>
  </si>
  <si>
    <t>○○研究会</t>
    <rPh sb="2" eb="5">
      <t>ケンキュウカイ</t>
    </rPh>
    <phoneticPr fontId="2"/>
  </si>
  <si>
    <t>○○連盟</t>
    <rPh sb="2" eb="4">
      <t>レンメイ</t>
    </rPh>
    <phoneticPr fontId="2"/>
  </si>
  <si>
    <t>講習会会費</t>
    <rPh sb="0" eb="3">
      <t>コウシュウカイ</t>
    </rPh>
    <rPh sb="3" eb="5">
      <t>カイヒ</t>
    </rPh>
    <phoneticPr fontId="2"/>
  </si>
  <si>
    <t>受講者減による</t>
    <rPh sb="0" eb="3">
      <t>ジュコウシャ</t>
    </rPh>
    <rPh sb="3" eb="4">
      <t>ゲン</t>
    </rPh>
    <phoneticPr fontId="2"/>
  </si>
  <si>
    <t>○○大会</t>
    <rPh sb="2" eb="4">
      <t>タイカイ</t>
    </rPh>
    <phoneticPr fontId="2"/>
  </si>
  <si>
    <t>○○講習会</t>
    <rPh sb="2" eb="5">
      <t>コウシュウカイ</t>
    </rPh>
    <phoneticPr fontId="2"/>
  </si>
  <si>
    <r>
      <rPr>
        <b/>
        <sz val="9"/>
        <color rgb="FF000000"/>
        <rFont val="ＭＳ 明朝"/>
        <family val="1"/>
        <charset val="128"/>
      </rPr>
      <t>（高文連助成金以外の補助を含めた）</t>
    </r>
    <r>
      <rPr>
        <sz val="9"/>
        <color indexed="8"/>
        <rFont val="ＭＳ 明朝"/>
        <family val="1"/>
        <charset val="128"/>
      </rPr>
      <t>事業全体の前年度の決算額</t>
    </r>
    <rPh sb="17" eb="21">
      <t>ジギョウゼンタイ</t>
    </rPh>
    <rPh sb="22" eb="25">
      <t>ゼンネンド</t>
    </rPh>
    <rPh sb="26" eb="28">
      <t>ケッサン</t>
    </rPh>
    <rPh sb="28" eb="29">
      <t>ガク</t>
    </rPh>
    <phoneticPr fontId="2"/>
  </si>
  <si>
    <t>審査員謝金、賞状など</t>
    <rPh sb="0" eb="5">
      <t>シンサインシャキン</t>
    </rPh>
    <rPh sb="6" eb="8">
      <t>ショウジョウ</t>
    </rPh>
    <phoneticPr fontId="2"/>
  </si>
  <si>
    <t>役員旅費</t>
    <rPh sb="0" eb="4">
      <t>ヤクインリョヒ</t>
    </rPh>
    <phoneticPr fontId="2"/>
  </si>
  <si>
    <r>
      <t>支出　</t>
    </r>
    <r>
      <rPr>
        <b/>
        <sz val="11"/>
        <color indexed="8"/>
        <rFont val="ＭＳ Ｐ明朝"/>
        <family val="1"/>
        <charset val="128"/>
      </rPr>
      <t>（</t>
    </r>
    <r>
      <rPr>
        <b/>
        <sz val="11"/>
        <color rgb="FFFF0000"/>
        <rFont val="ＭＳ Ｐ明朝"/>
        <family val="1"/>
        <charset val="128"/>
      </rPr>
      <t>高文連助成金の金額分のみ</t>
    </r>
    <r>
      <rPr>
        <b/>
        <sz val="11"/>
        <color indexed="8"/>
        <rFont val="ＭＳ Ｐ明朝"/>
        <family val="1"/>
        <charset val="128"/>
      </rPr>
      <t>記入）</t>
    </r>
    <rPh sb="0" eb="2">
      <t>シシュツ</t>
    </rPh>
    <rPh sb="11" eb="13">
      <t>キンガク</t>
    </rPh>
    <rPh sb="13" eb="14">
      <t>ブン</t>
    </rPh>
    <phoneticPr fontId="2"/>
  </si>
  <si>
    <r>
      <t>事業別決算　</t>
    </r>
    <r>
      <rPr>
        <b/>
        <sz val="11"/>
        <color indexed="8"/>
        <rFont val="ＭＳ Ｐ明朝"/>
        <family val="1"/>
        <charset val="128"/>
      </rPr>
      <t>（</t>
    </r>
    <r>
      <rPr>
        <b/>
        <sz val="11"/>
        <color rgb="FFFF0000"/>
        <rFont val="ＭＳ Ｐ明朝"/>
        <family val="1"/>
        <charset val="128"/>
      </rPr>
      <t>高文連助成金の金額分のみ</t>
    </r>
    <r>
      <rPr>
        <b/>
        <sz val="11"/>
        <color indexed="8"/>
        <rFont val="ＭＳ Ｐ明朝"/>
        <family val="1"/>
        <charset val="128"/>
      </rPr>
      <t>記入）</t>
    </r>
    <rPh sb="0" eb="2">
      <t>ジギョウ</t>
    </rPh>
    <rPh sb="2" eb="3">
      <t>ベツ</t>
    </rPh>
    <rPh sb="3" eb="5">
      <t>ケッサン</t>
    </rPh>
    <rPh sb="7" eb="8">
      <t>コウ</t>
    </rPh>
    <rPh sb="8" eb="9">
      <t>ブン</t>
    </rPh>
    <rPh sb="9" eb="10">
      <t>レン</t>
    </rPh>
    <rPh sb="10" eb="13">
      <t>ジョセイキン</t>
    </rPh>
    <rPh sb="14" eb="16">
      <t>キンガク</t>
    </rPh>
    <rPh sb="16" eb="17">
      <t>ブン</t>
    </rPh>
    <rPh sb="19" eb="21">
      <t>キニュウ</t>
    </rPh>
    <phoneticPr fontId="2"/>
  </si>
  <si>
    <t>高文連からの助成金額</t>
    <rPh sb="0" eb="3">
      <t>コウブンレン</t>
    </rPh>
    <rPh sb="6" eb="9">
      <t>ジョセイキンガク</t>
    </rPh>
    <rPh sb="9" eb="10">
      <t>ガク</t>
    </rPh>
    <phoneticPr fontId="2"/>
  </si>
  <si>
    <t>高文連からの助成金額-助成金執行額</t>
    <rPh sb="0" eb="3">
      <t>コウブンレン</t>
    </rPh>
    <rPh sb="6" eb="10">
      <t>ジョセイキンガク</t>
    </rPh>
    <rPh sb="11" eb="14">
      <t>ジョセイキン</t>
    </rPh>
    <rPh sb="14" eb="17">
      <t>シッコウガク</t>
    </rPh>
    <phoneticPr fontId="2"/>
  </si>
  <si>
    <t>総収入額</t>
    <rPh sb="0" eb="4">
      <t>ソウシュウニュウガク</t>
    </rPh>
    <phoneticPr fontId="2"/>
  </si>
  <si>
    <t>費目合計</t>
    <rPh sb="0" eb="4">
      <t>ヒモクゴウケイ</t>
    </rPh>
    <phoneticPr fontId="2"/>
  </si>
  <si>
    <t>摘要</t>
    <rPh sb="0" eb="2">
      <t>テキヨウ</t>
    </rPh>
    <phoneticPr fontId="2"/>
  </si>
  <si>
    <t>各収入計</t>
    <rPh sb="0" eb="3">
      <t>カクシュウニュウ</t>
    </rPh>
    <rPh sb="3" eb="4">
      <t>ケイ</t>
    </rPh>
    <phoneticPr fontId="2"/>
  </si>
  <si>
    <t>総収入額</t>
    <rPh sb="0" eb="4">
      <t>ソウシュウニュウガク</t>
    </rPh>
    <phoneticPr fontId="2"/>
  </si>
  <si>
    <t>総支出額</t>
    <rPh sb="0" eb="4">
      <t>ソウシシュツガク</t>
    </rPh>
    <phoneticPr fontId="2"/>
  </si>
  <si>
    <t>総予算額</t>
    <rPh sb="0" eb="4">
      <t>ソウヨサンガク</t>
    </rPh>
    <phoneticPr fontId="2"/>
  </si>
  <si>
    <t>令和    年度　高文連</t>
    <rPh sb="6" eb="8">
      <t>ネンド</t>
    </rPh>
    <rPh sb="9" eb="10">
      <t>コウ</t>
    </rPh>
    <rPh sb="10" eb="11">
      <t>ブン</t>
    </rPh>
    <rPh sb="11" eb="12">
      <t>レン</t>
    </rPh>
    <phoneticPr fontId="2"/>
  </si>
  <si>
    <t>【　　　　　　　　　　　　　　】専門部　予算案</t>
    <rPh sb="16" eb="19">
      <t>センモンブ</t>
    </rPh>
    <rPh sb="20" eb="22">
      <t>ヨサン</t>
    </rPh>
    <rPh sb="22" eb="23">
      <t>アン</t>
    </rPh>
    <phoneticPr fontId="2"/>
  </si>
  <si>
    <r>
      <t>支出　（</t>
    </r>
    <r>
      <rPr>
        <b/>
        <sz val="11"/>
        <color rgb="FFFF0000"/>
        <rFont val="ＭＳ Ｐ明朝"/>
        <family val="1"/>
        <charset val="128"/>
      </rPr>
      <t>高文連助成金の金額分のみ</t>
    </r>
    <r>
      <rPr>
        <sz val="11"/>
        <color indexed="8"/>
        <rFont val="ＭＳ Ｐ明朝"/>
        <family val="1"/>
        <charset val="128"/>
      </rPr>
      <t>を記入）</t>
    </r>
    <rPh sb="0" eb="2">
      <t>シシュツ</t>
    </rPh>
    <rPh sb="11" eb="14">
      <t>キンガクブン</t>
    </rPh>
    <rPh sb="17" eb="19">
      <t>キニュウ</t>
    </rPh>
    <phoneticPr fontId="2"/>
  </si>
  <si>
    <r>
      <t>事業別予算　（</t>
    </r>
    <r>
      <rPr>
        <b/>
        <sz val="11"/>
        <color rgb="FFFF0000"/>
        <rFont val="ＭＳ Ｐ明朝"/>
        <family val="1"/>
        <charset val="128"/>
      </rPr>
      <t>高文連助成金の金額分のみ</t>
    </r>
    <r>
      <rPr>
        <sz val="11"/>
        <color indexed="8"/>
        <rFont val="ＭＳ Ｐ明朝"/>
        <family val="1"/>
        <charset val="128"/>
      </rPr>
      <t>を記入）</t>
    </r>
    <rPh sb="0" eb="2">
      <t>ジギョウ</t>
    </rPh>
    <rPh sb="2" eb="3">
      <t>ベツ</t>
    </rPh>
    <rPh sb="3" eb="5">
      <t>ヨサン</t>
    </rPh>
    <rPh sb="7" eb="8">
      <t>コウ</t>
    </rPh>
    <rPh sb="8" eb="9">
      <t>ブン</t>
    </rPh>
    <rPh sb="9" eb="10">
      <t>レン</t>
    </rPh>
    <rPh sb="10" eb="13">
      <t>ジョセイキン</t>
    </rPh>
    <rPh sb="14" eb="16">
      <t>キンガク</t>
    </rPh>
    <rPh sb="16" eb="17">
      <t>ブン</t>
    </rPh>
    <rPh sb="20" eb="22">
      <t>キニュウ</t>
    </rPh>
    <phoneticPr fontId="2"/>
  </si>
  <si>
    <r>
      <t>支出　</t>
    </r>
    <r>
      <rPr>
        <sz val="11"/>
        <rFont val="ＭＳ Ｐ明朝"/>
        <family val="1"/>
        <charset val="128"/>
      </rPr>
      <t>（</t>
    </r>
    <r>
      <rPr>
        <b/>
        <sz val="11"/>
        <color rgb="FFFF0000"/>
        <rFont val="ＭＳ Ｐ明朝"/>
        <family val="1"/>
        <charset val="128"/>
      </rPr>
      <t>高文連助成金の金額分のみ</t>
    </r>
    <r>
      <rPr>
        <sz val="11"/>
        <rFont val="ＭＳ Ｐ明朝"/>
        <family val="1"/>
        <charset val="128"/>
      </rPr>
      <t>を記入）</t>
    </r>
    <rPh sb="0" eb="2">
      <t>シシュツ</t>
    </rPh>
    <rPh sb="11" eb="13">
      <t>キンガク</t>
    </rPh>
    <rPh sb="13" eb="14">
      <t>ブン</t>
    </rPh>
    <phoneticPr fontId="2"/>
  </si>
  <si>
    <r>
      <t>事業別決算　</t>
    </r>
    <r>
      <rPr>
        <sz val="11"/>
        <rFont val="ＭＳ Ｐ明朝"/>
        <family val="1"/>
        <charset val="128"/>
      </rPr>
      <t>（</t>
    </r>
    <r>
      <rPr>
        <b/>
        <sz val="11"/>
        <color rgb="FFFF0000"/>
        <rFont val="ＭＳ Ｐ明朝"/>
        <family val="1"/>
        <charset val="128"/>
      </rPr>
      <t>高文連助成金の金額分のみ</t>
    </r>
    <r>
      <rPr>
        <sz val="11"/>
        <rFont val="ＭＳ Ｐ明朝"/>
        <family val="1"/>
        <charset val="128"/>
      </rPr>
      <t>を記入）</t>
    </r>
    <rPh sb="0" eb="2">
      <t>ジギョウ</t>
    </rPh>
    <rPh sb="2" eb="3">
      <t>ベツ</t>
    </rPh>
    <rPh sb="3" eb="5">
      <t>ケッサン</t>
    </rPh>
    <rPh sb="7" eb="8">
      <t>コウ</t>
    </rPh>
    <rPh sb="8" eb="9">
      <t>ブン</t>
    </rPh>
    <rPh sb="9" eb="10">
      <t>レン</t>
    </rPh>
    <rPh sb="10" eb="13">
      <t>ジョセイキン</t>
    </rPh>
    <rPh sb="14" eb="16">
      <t>キンガク</t>
    </rPh>
    <rPh sb="16" eb="17">
      <t>ブン</t>
    </rPh>
    <rPh sb="20" eb="22">
      <t>キニュウ</t>
    </rPh>
    <phoneticPr fontId="2"/>
  </si>
  <si>
    <t>令和　　年度　高文連</t>
    <rPh sb="4" eb="6">
      <t>ネンド</t>
    </rPh>
    <rPh sb="7" eb="8">
      <t>コウ</t>
    </rPh>
    <rPh sb="8" eb="9">
      <t>ブン</t>
    </rPh>
    <rPh sb="9" eb="10">
      <t>レン</t>
    </rPh>
    <phoneticPr fontId="2"/>
  </si>
  <si>
    <t>【　　　　　　　　　　　　　　　】専門部　決算書</t>
    <rPh sb="17" eb="20">
      <t>センモンブ</t>
    </rPh>
    <rPh sb="21" eb="24">
      <t>ケッサンショ</t>
    </rPh>
    <phoneticPr fontId="2"/>
  </si>
  <si>
    <r>
      <rPr>
        <u/>
        <sz val="10"/>
        <color rgb="FF000000"/>
        <rFont val="ＭＳ 明朝"/>
        <family val="1"/>
        <charset val="128"/>
      </rPr>
      <t>名</t>
    </r>
    <r>
      <rPr>
        <sz val="10"/>
        <color indexed="8"/>
        <rFont val="ＭＳ 明朝"/>
        <family val="1"/>
        <charset val="128"/>
      </rPr>
      <t>・個・（　　　）</t>
    </r>
    <rPh sb="2" eb="3">
      <t>コ</t>
    </rPh>
    <phoneticPr fontId="2"/>
  </si>
  <si>
    <r>
      <rPr>
        <u/>
        <sz val="10"/>
        <color rgb="FF000000"/>
        <rFont val="ＭＳ 明朝"/>
        <family val="1"/>
        <charset val="128"/>
      </rPr>
      <t>日</t>
    </r>
    <r>
      <rPr>
        <sz val="10"/>
        <color indexed="8"/>
        <rFont val="ＭＳ 明朝"/>
        <family val="1"/>
        <charset val="128"/>
      </rPr>
      <t>・時間・（　　）</t>
    </r>
    <rPh sb="0" eb="1">
      <t>ニチ</t>
    </rPh>
    <rPh sb="2" eb="4">
      <t>ジカン</t>
    </rPh>
    <phoneticPr fontId="2"/>
  </si>
  <si>
    <t>令和〇年度　高文連</t>
    <rPh sb="3" eb="5">
      <t>ネンド</t>
    </rPh>
    <rPh sb="6" eb="7">
      <t>コウ</t>
    </rPh>
    <rPh sb="7" eb="8">
      <t>ブン</t>
    </rPh>
    <rPh sb="8" eb="9">
      <t>レン</t>
    </rPh>
    <phoneticPr fontId="2"/>
  </si>
  <si>
    <t>【　　　　○○　　　　　　　】専門部　予算案</t>
    <rPh sb="15" eb="18">
      <t>センモンブ</t>
    </rPh>
    <rPh sb="19" eb="21">
      <t>ヨサン</t>
    </rPh>
    <rPh sb="21" eb="22">
      <t>アン</t>
    </rPh>
    <phoneticPr fontId="2"/>
  </si>
  <si>
    <t>講習会会費</t>
    <rPh sb="0" eb="3">
      <t>コウシュウカイ</t>
    </rPh>
    <rPh sb="3" eb="5">
      <t>カイヒ</t>
    </rPh>
    <phoneticPr fontId="2"/>
  </si>
  <si>
    <t>1人5000円</t>
    <rPh sb="1" eb="2">
      <t>リ</t>
    </rPh>
    <rPh sb="6" eb="7">
      <t>エン</t>
    </rPh>
    <phoneticPr fontId="2"/>
  </si>
  <si>
    <r>
      <t>支出　（</t>
    </r>
    <r>
      <rPr>
        <b/>
        <sz val="11"/>
        <color rgb="FFFF0000"/>
        <rFont val="ＭＳ Ｐ明朝"/>
        <family val="1"/>
        <charset val="128"/>
      </rPr>
      <t>高文連助成金の金額分のみ</t>
    </r>
    <r>
      <rPr>
        <sz val="11"/>
        <color indexed="8"/>
        <rFont val="ＭＳ Ｐ明朝"/>
        <family val="1"/>
        <charset val="128"/>
      </rPr>
      <t>を記入）</t>
    </r>
    <rPh sb="0" eb="2">
      <t>シシュツ</t>
    </rPh>
    <rPh sb="7" eb="10">
      <t>ジョセイキン</t>
    </rPh>
    <rPh sb="11" eb="14">
      <t>キンガクブン</t>
    </rPh>
    <rPh sb="17" eb="19">
      <t>キニュウ</t>
    </rPh>
    <phoneticPr fontId="2"/>
  </si>
  <si>
    <r>
      <t>事業別予算（</t>
    </r>
    <r>
      <rPr>
        <b/>
        <sz val="11"/>
        <color rgb="FFFF0000"/>
        <rFont val="ＭＳ Ｐ明朝"/>
        <family val="1"/>
        <charset val="128"/>
      </rPr>
      <t>高文連助成金の金額分のみ</t>
    </r>
    <r>
      <rPr>
        <sz val="11"/>
        <color indexed="8"/>
        <rFont val="ＭＳ Ｐ明朝"/>
        <family val="1"/>
        <charset val="128"/>
      </rPr>
      <t>を記入）</t>
    </r>
    <rPh sb="0" eb="2">
      <t>ジギョウ</t>
    </rPh>
    <rPh sb="2" eb="3">
      <t>ベツ</t>
    </rPh>
    <rPh sb="3" eb="5">
      <t>ヨサン</t>
    </rPh>
    <phoneticPr fontId="2"/>
  </si>
  <si>
    <t>審査員謝金、賞状</t>
    <rPh sb="0" eb="5">
      <t>シンサインシャキン</t>
    </rPh>
    <rPh sb="6" eb="8">
      <t>ショウジョウ</t>
    </rPh>
    <phoneticPr fontId="2"/>
  </si>
  <si>
    <t>役員旅費</t>
    <rPh sb="0" eb="4">
      <t>ヤクインリョヒ</t>
    </rPh>
    <phoneticPr fontId="2"/>
  </si>
  <si>
    <t>文房具，印刷等</t>
    <phoneticPr fontId="2"/>
  </si>
  <si>
    <t>○○</t>
    <phoneticPr fontId="2"/>
  </si>
  <si>
    <t>令和〇年度専門部助成金　事業別予算書</t>
    <rPh sb="3" eb="5">
      <t>ネンド</t>
    </rPh>
    <rPh sb="5" eb="11">
      <t>センモンブジョセイキン</t>
    </rPh>
    <rPh sb="12" eb="15">
      <t>ジギョウベツ</t>
    </rPh>
    <rPh sb="15" eb="18">
      <t>ヨサンショ</t>
    </rPh>
    <phoneticPr fontId="2"/>
  </si>
  <si>
    <t>高文連助成金</t>
    <rPh sb="0" eb="6">
      <t>コウブンレンジョセイキン</t>
    </rPh>
    <phoneticPr fontId="2"/>
  </si>
  <si>
    <t>令和　年　月　日（　）　時から　　　高校において，令和　年度高文連　　　　専門部の収支決算について監査しましたところ，各収支決算及び関係書類等適切かつ正確にされていることを認めましたので報告します。</t>
    <rPh sb="3" eb="4">
      <t>ネン</t>
    </rPh>
    <rPh sb="5" eb="6">
      <t>ガツ</t>
    </rPh>
    <rPh sb="7" eb="8">
      <t>ニチ</t>
    </rPh>
    <rPh sb="12" eb="13">
      <t>ジ</t>
    </rPh>
    <rPh sb="18" eb="20">
      <t>コウコウ</t>
    </rPh>
    <rPh sb="28" eb="30">
      <t>ネンド</t>
    </rPh>
    <rPh sb="30" eb="31">
      <t>コウ</t>
    </rPh>
    <rPh sb="31" eb="32">
      <t>ブン</t>
    </rPh>
    <rPh sb="32" eb="33">
      <t>レン</t>
    </rPh>
    <rPh sb="37" eb="40">
      <t>センモンブ</t>
    </rPh>
    <rPh sb="41" eb="43">
      <t>シュウシ</t>
    </rPh>
    <rPh sb="43" eb="45">
      <t>ケッサン</t>
    </rPh>
    <rPh sb="49" eb="51">
      <t>カンサ</t>
    </rPh>
    <rPh sb="59" eb="60">
      <t>カク</t>
    </rPh>
    <rPh sb="60" eb="62">
      <t>シュウシ</t>
    </rPh>
    <rPh sb="62" eb="64">
      <t>ケッサン</t>
    </rPh>
    <rPh sb="64" eb="65">
      <t>オヨ</t>
    </rPh>
    <rPh sb="66" eb="68">
      <t>カンケイ</t>
    </rPh>
    <rPh sb="68" eb="70">
      <t>ショルイ</t>
    </rPh>
    <rPh sb="70" eb="71">
      <t>トウ</t>
    </rPh>
    <rPh sb="71" eb="73">
      <t>テキセツ</t>
    </rPh>
    <rPh sb="75" eb="77">
      <t>セイカク</t>
    </rPh>
    <rPh sb="86" eb="87">
      <t>ミト</t>
    </rPh>
    <rPh sb="93" eb="95">
      <t>ホウコク</t>
    </rPh>
    <phoneticPr fontId="2"/>
  </si>
  <si>
    <r>
      <rPr>
        <b/>
        <sz val="11"/>
        <color rgb="FF000000"/>
        <rFont val="ＭＳ 明朝"/>
        <family val="1"/>
        <charset val="128"/>
      </rPr>
      <t>本年度</t>
    </r>
    <r>
      <rPr>
        <sz val="11"/>
        <color indexed="8"/>
        <rFont val="ＭＳ 明朝"/>
        <family val="1"/>
        <charset val="128"/>
      </rPr>
      <t>予算額</t>
    </r>
    <rPh sb="0" eb="1">
      <t>ホン</t>
    </rPh>
    <rPh sb="1" eb="3">
      <t>ネンド</t>
    </rPh>
    <rPh sb="3" eb="5">
      <t>ヨサン</t>
    </rPh>
    <rPh sb="5" eb="6">
      <t>ガク</t>
    </rPh>
    <phoneticPr fontId="2"/>
  </si>
  <si>
    <r>
      <rPr>
        <b/>
        <sz val="11"/>
        <color rgb="FFFF0000"/>
        <rFont val="ＭＳ 明朝"/>
        <family val="1"/>
        <charset val="128"/>
      </rPr>
      <t>前年度</t>
    </r>
    <r>
      <rPr>
        <sz val="11"/>
        <color indexed="8"/>
        <rFont val="ＭＳ 明朝"/>
        <family val="1"/>
        <charset val="128"/>
      </rPr>
      <t>予算額</t>
    </r>
    <rPh sb="0" eb="1">
      <t>ゼン</t>
    </rPh>
    <rPh sb="1" eb="3">
      <t>ネンド</t>
    </rPh>
    <rPh sb="3" eb="5">
      <t>ヨサン</t>
    </rPh>
    <rPh sb="5" eb="6">
      <t>ガク</t>
    </rPh>
    <phoneticPr fontId="2"/>
  </si>
  <si>
    <t>本年度予算額</t>
    <rPh sb="0" eb="3">
      <t>ホンネンド</t>
    </rPh>
    <rPh sb="3" eb="5">
      <t>ヨサン</t>
    </rPh>
    <rPh sb="5" eb="6">
      <t>ケッサンガク</t>
    </rPh>
    <phoneticPr fontId="2"/>
  </si>
  <si>
    <r>
      <rPr>
        <sz val="11"/>
        <color rgb="FFFF0000"/>
        <rFont val="ＭＳ 明朝"/>
        <family val="1"/>
        <charset val="128"/>
      </rPr>
      <t>前年度</t>
    </r>
    <r>
      <rPr>
        <sz val="11"/>
        <color indexed="8"/>
        <rFont val="ＭＳ 明朝"/>
        <family val="1"/>
        <charset val="128"/>
      </rPr>
      <t>予算額</t>
    </r>
    <rPh sb="0" eb="3">
      <t>ゼンネンド</t>
    </rPh>
    <rPh sb="3" eb="5">
      <t>ヨサン</t>
    </rPh>
    <rPh sb="5" eb="6">
      <t>ガク</t>
    </rPh>
    <phoneticPr fontId="2"/>
  </si>
  <si>
    <t>　支出基準</t>
  </si>
  <si>
    <t>旅費</t>
  </si>
  <si>
    <t>・審査員，講師，役員等に支出される旅費（交通費，宿泊費，旅行諸雑費）。旅費額積算は
　鹿児島県職員の旅費に関する条例に準じる。</t>
    <phoneticPr fontId="2"/>
  </si>
  <si>
    <t>・原則として生徒個人に対する旅費の支給はできない。</t>
  </si>
  <si>
    <t>・生徒引率を伴う旅費は学校旅費により支給を受けること。</t>
  </si>
  <si>
    <t>報償費</t>
  </si>
  <si>
    <t>謝　　　金</t>
  </si>
  <si>
    <t>・講師，審査員等に対する謝礼。高文連関係者，公務員等，相手方所属のルールで謝金が受け取れない場合があるので確認すること。</t>
    <phoneticPr fontId="2"/>
  </si>
  <si>
    <t>・１日あたりの上限は８時間とする。</t>
  </si>
  <si>
    <t>・右表を時間単位の上限とする。</t>
    <rPh sb="1" eb="2">
      <t>ミギ</t>
    </rPh>
    <phoneticPr fontId="2"/>
  </si>
  <si>
    <t>ランク</t>
    <phoneticPr fontId="2"/>
  </si>
  <si>
    <t>時間単価</t>
    <rPh sb="0" eb="2">
      <t>ジカン</t>
    </rPh>
    <rPh sb="2" eb="4">
      <t>タンカ</t>
    </rPh>
    <phoneticPr fontId="2"/>
  </si>
  <si>
    <t>職　　種　　等</t>
    <rPh sb="0" eb="1">
      <t>ショク</t>
    </rPh>
    <rPh sb="3" eb="4">
      <t>シュ</t>
    </rPh>
    <rPh sb="6" eb="7">
      <t>トウ</t>
    </rPh>
    <phoneticPr fontId="2"/>
  </si>
  <si>
    <t>・資料作成，審査準備等については１日当たり２時間を上限として支給でき</t>
    <phoneticPr fontId="2"/>
  </si>
  <si>
    <t>４級</t>
    <rPh sb="1" eb="2">
      <t>キュウ</t>
    </rPh>
    <phoneticPr fontId="2"/>
  </si>
  <si>
    <t>4，000円</t>
    <rPh sb="5" eb="6">
      <t>エン</t>
    </rPh>
    <phoneticPr fontId="2"/>
  </si>
  <si>
    <t>大学教授相当（著名人等），会長級</t>
    <rPh sb="0" eb="2">
      <t>ダイガク</t>
    </rPh>
    <rPh sb="2" eb="4">
      <t>キョウジュ</t>
    </rPh>
    <rPh sb="4" eb="6">
      <t>ソウトウ</t>
    </rPh>
    <rPh sb="7" eb="10">
      <t>チョメイジン</t>
    </rPh>
    <rPh sb="10" eb="11">
      <t>トウ</t>
    </rPh>
    <rPh sb="13" eb="15">
      <t>カイチョウ</t>
    </rPh>
    <rPh sb="15" eb="16">
      <t>キュウ</t>
    </rPh>
    <phoneticPr fontId="2"/>
  </si>
  <si>
    <t>　る。</t>
    <phoneticPr fontId="2"/>
  </si>
  <si>
    <t>３級</t>
    <rPh sb="1" eb="2">
      <t>キュウ</t>
    </rPh>
    <phoneticPr fontId="2"/>
  </si>
  <si>
    <t>3，000円</t>
    <rPh sb="5" eb="6">
      <t>エン</t>
    </rPh>
    <phoneticPr fontId="2"/>
  </si>
  <si>
    <t>大学准教授，副会長級</t>
    <rPh sb="0" eb="2">
      <t>ダイガク</t>
    </rPh>
    <rPh sb="2" eb="3">
      <t>ジュン</t>
    </rPh>
    <rPh sb="3" eb="5">
      <t>キョウジュ</t>
    </rPh>
    <rPh sb="6" eb="9">
      <t>フクカイチョウ</t>
    </rPh>
    <rPh sb="9" eb="10">
      <t>キュウ</t>
    </rPh>
    <phoneticPr fontId="2"/>
  </si>
  <si>
    <t>表　彰　費</t>
  </si>
  <si>
    <t>・コンクール等入賞者の副賞品の購入経費。</t>
  </si>
  <si>
    <t>２級</t>
    <rPh sb="1" eb="2">
      <t>キュウ</t>
    </rPh>
    <phoneticPr fontId="2"/>
  </si>
  <si>
    <t>2，000円</t>
    <rPh sb="5" eb="6">
      <t>エン</t>
    </rPh>
    <phoneticPr fontId="2"/>
  </si>
  <si>
    <t>大学講師・助手相当，主任級</t>
    <rPh sb="0" eb="2">
      <t>ダイガク</t>
    </rPh>
    <rPh sb="2" eb="4">
      <t>コウシ</t>
    </rPh>
    <rPh sb="5" eb="7">
      <t>ジョシュ</t>
    </rPh>
    <rPh sb="7" eb="9">
      <t>ソウトウ</t>
    </rPh>
    <rPh sb="10" eb="13">
      <t>シュニンキュウ</t>
    </rPh>
    <phoneticPr fontId="2"/>
  </si>
  <si>
    <t>【団体】＠５，０００円以内　【個人】＠２，０００円以内</t>
  </si>
  <si>
    <t>１級</t>
    <rPh sb="1" eb="2">
      <t>キュウ</t>
    </rPh>
    <phoneticPr fontId="2"/>
  </si>
  <si>
    <t>1，300円</t>
    <rPh sb="5" eb="6">
      <t>エン</t>
    </rPh>
    <phoneticPr fontId="2"/>
  </si>
  <si>
    <t>一般の講師（一般人，塾講師等）</t>
    <rPh sb="0" eb="2">
      <t>イッパン</t>
    </rPh>
    <rPh sb="3" eb="5">
      <t>コウシ</t>
    </rPh>
    <rPh sb="6" eb="9">
      <t>イッパンジン</t>
    </rPh>
    <rPh sb="10" eb="13">
      <t>ジュクコウシ</t>
    </rPh>
    <rPh sb="13" eb="14">
      <t>トウ</t>
    </rPh>
    <phoneticPr fontId="2"/>
  </si>
  <si>
    <t>需用費</t>
  </si>
  <si>
    <t>消耗品費</t>
  </si>
  <si>
    <t>・部門運営等に伴う事務用品等消費的物品購入に要する経費。</t>
  </si>
  <si>
    <t>・短期の使用又は一回の使用で消費されるもの，長期間の保存に耐えないもの
　等の取得に要する経費。（文具類等）</t>
    <phoneticPr fontId="2"/>
  </si>
  <si>
    <t>・個人の所有物となる物品については受益者負担とする。</t>
  </si>
  <si>
    <t>・一品の取得価格が２万円に満たない物。</t>
  </si>
  <si>
    <t>食　糧　費</t>
  </si>
  <si>
    <t>・原則として生徒及び役員への支給はしない。</t>
  </si>
  <si>
    <t>・支出の場合，提供相手全員の名簿が証拠として必要となる。</t>
  </si>
  <si>
    <t>印刷製本費</t>
  </si>
  <si>
    <t>・印刷及び製本を依頼するために要する経費。</t>
  </si>
  <si>
    <t>修　繕　料</t>
  </si>
  <si>
    <t>・備品等の修理，補修等原状復旧を目的とする修繕に要する経費。</t>
  </si>
  <si>
    <t>・借用物品の損傷による修繕を除き，原則として高文連経費で過去に購入した
　備品に限る。</t>
    <phoneticPr fontId="2"/>
  </si>
  <si>
    <t>原材料費</t>
  </si>
  <si>
    <t>・原材料を購入して長期間の保存に耐える物を製作する場合の経費。</t>
  </si>
  <si>
    <t>役務費</t>
  </si>
  <si>
    <t>通信運搬費</t>
  </si>
  <si>
    <t>・通信及び運搬，運送荷造料に要する経費。運送荷造料には，人夫賃，梱包材
　料費も含む。</t>
    <phoneticPr fontId="2"/>
  </si>
  <si>
    <t>・物品購入に係る送料を物品代金と併せて支出する場合は，消耗品費等として
　支出しても差し支えない。</t>
    <phoneticPr fontId="2"/>
  </si>
  <si>
    <t>・切手，運送荷造料等の支出に当たっては，送付内容物と宛先の一覧を添付す
　ること。切手等の買置きは不可。</t>
    <phoneticPr fontId="2"/>
  </si>
  <si>
    <t>手　数　料</t>
  </si>
  <si>
    <t>・特定の個人等からサービスの提供を受けたことに対して支払う経費。（事務
　取扱手数料，送金手数料等）</t>
    <phoneticPr fontId="2"/>
  </si>
  <si>
    <t>使用料</t>
    <phoneticPr fontId="2"/>
  </si>
  <si>
    <t>・一般的に，賃貸借契約に基づいて，その対価として支払われる経費。（会場借料，バス借
　上料，機材借料等）</t>
    <phoneticPr fontId="2"/>
  </si>
  <si>
    <t>・</t>
    <phoneticPr fontId="2"/>
  </si>
  <si>
    <t>賃借料</t>
  </si>
  <si>
    <t>委託料</t>
  </si>
  <si>
    <t>・直接実施するよりも，他のものに委託して実施させることの方が効率的なもの，主として
　特殊な技術・設備又は高度な専門知識を必要とする作業に要する経費。</t>
    <phoneticPr fontId="2"/>
  </si>
  <si>
    <t>（舞台運営，駐車場管理，手話通訳，警備等）</t>
  </si>
  <si>
    <t>＊備品は環境整備事業へ申請し認められた場合購入できる。</t>
  </si>
  <si>
    <t>＊報酬は無給とする（監査を含む）。但し，非常勤講師については会計規程による。</t>
  </si>
  <si>
    <r>
      <t>・</t>
    </r>
    <r>
      <rPr>
        <b/>
        <sz val="10"/>
        <color indexed="8"/>
        <rFont val="ＭＳ ゴシック"/>
        <family val="3"/>
        <charset val="128"/>
      </rPr>
      <t>審査員及び講師への茶菓，弁当等</t>
    </r>
    <r>
      <rPr>
        <sz val="10"/>
        <color indexed="8"/>
        <rFont val="ＭＳ ゴシック"/>
        <family val="3"/>
        <charset val="128"/>
      </rPr>
      <t>の購入に要する経費。ただし，部門運営上
　真に有意義，不可欠であると部会長が判断する場合にのみ支出されるもの
　で，社会通念上許容される必要最小限の範囲に限る。
　【個人】</t>
    </r>
    <r>
      <rPr>
        <b/>
        <sz val="10"/>
        <color indexed="8"/>
        <rFont val="ＭＳ ゴシック"/>
        <family val="3"/>
        <charset val="128"/>
      </rPr>
      <t>＠１０００円以内</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</si>
</sst>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Red]\(0\)"/>
    <numFmt numFmtId="178" formatCode="#,##0_ ;[Red]\-#,##0\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ゴシック"/>
      <family val="3"/>
      <charset val="128"/>
    </font>
    <font>
      <sz val="11"/>
      <color indexed="8"/>
      <name val="ＭＳ ゴシック"/>
      <family val="3"/>
      <charset val="128"/>
    </font>
    <font>
      <sz val="11"/>
      <color indexed="8"/>
      <name val="ＭＳ 明朝"/>
      <family val="1"/>
      <charset val="128"/>
    </font>
    <font>
      <sz val="11"/>
      <color indexed="8"/>
      <name val="ＭＳ Ｐ明朝"/>
      <family val="1"/>
      <charset val="128"/>
    </font>
    <font>
      <sz val="12"/>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明朝"/>
      <family val="1"/>
      <charset val="128"/>
    </font>
    <font>
      <sz val="10"/>
      <color indexed="8"/>
      <name val="ＭＳ 明朝"/>
      <family val="1"/>
      <charset val="128"/>
    </font>
    <font>
      <sz val="10"/>
      <color indexed="8"/>
      <name val="ＭＳ Ｐゴシック"/>
      <family val="3"/>
      <charset val="128"/>
    </font>
    <font>
      <sz val="14"/>
      <color indexed="8"/>
      <name val="ＭＳ Ｐゴシック"/>
      <family val="3"/>
      <charset val="128"/>
    </font>
    <font>
      <sz val="9"/>
      <color indexed="8"/>
      <name val="ＭＳ 明朝"/>
      <family val="1"/>
      <charset val="128"/>
    </font>
    <font>
      <sz val="10"/>
      <color indexed="8"/>
      <name val="ＭＳ ゴシック"/>
      <family val="3"/>
      <charset val="128"/>
    </font>
    <font>
      <sz val="9"/>
      <color indexed="8"/>
      <name val="ＭＳ ゴシック"/>
      <family val="3"/>
      <charset val="128"/>
    </font>
    <font>
      <sz val="11"/>
      <name val="ＭＳ Ｐ明朝"/>
      <family val="1"/>
      <charset val="128"/>
    </font>
    <font>
      <b/>
      <sz val="11"/>
      <color indexed="8"/>
      <name val="ＭＳ Ｐ明朝"/>
      <family val="1"/>
      <charset val="128"/>
    </font>
    <font>
      <b/>
      <sz val="11"/>
      <color rgb="FF000000"/>
      <name val="ＭＳ 明朝"/>
      <family val="1"/>
      <charset val="128"/>
    </font>
    <font>
      <b/>
      <sz val="10"/>
      <color indexed="8"/>
      <name val="ＭＳ ゴシック"/>
      <family val="3"/>
      <charset val="128"/>
    </font>
    <font>
      <sz val="14"/>
      <color indexed="8"/>
      <name val="ＭＳ 明朝"/>
      <family val="1"/>
      <charset val="128"/>
    </font>
    <font>
      <u/>
      <sz val="10"/>
      <color indexed="8"/>
      <name val="ＭＳ 明朝"/>
      <family val="1"/>
      <charset val="128"/>
    </font>
    <font>
      <b/>
      <sz val="11"/>
      <color rgb="FFFF0000"/>
      <name val="ＭＳ 明朝"/>
      <family val="1"/>
      <charset val="128"/>
    </font>
    <font>
      <b/>
      <sz val="9"/>
      <color rgb="FF000000"/>
      <name val="ＭＳ 明朝"/>
      <family val="1"/>
      <charset val="128"/>
    </font>
    <font>
      <u/>
      <sz val="11"/>
      <color rgb="FF000000"/>
      <name val="ＭＳ 明朝"/>
      <family val="1"/>
      <charset val="128"/>
    </font>
    <font>
      <b/>
      <sz val="11"/>
      <color indexed="8"/>
      <name val="ＭＳ 明朝"/>
      <family val="1"/>
      <charset val="128"/>
    </font>
    <font>
      <b/>
      <sz val="12"/>
      <color indexed="8"/>
      <name val="ＭＳ 明朝"/>
      <family val="1"/>
      <charset val="128"/>
    </font>
    <font>
      <sz val="12"/>
      <color indexed="8"/>
      <name val="ＭＳ Ｐゴシック"/>
      <family val="3"/>
      <charset val="128"/>
    </font>
    <font>
      <sz val="12"/>
      <color indexed="8"/>
      <name val="ＭＳ 明朝"/>
      <family val="1"/>
      <charset val="128"/>
    </font>
    <font>
      <sz val="11"/>
      <color rgb="FFFF0000"/>
      <name val="ＭＳ 明朝"/>
      <family val="1"/>
      <charset val="128"/>
    </font>
    <font>
      <b/>
      <sz val="11"/>
      <color indexed="8"/>
      <name val="ＭＳ ゴシック"/>
      <family val="3"/>
      <charset val="128"/>
    </font>
    <font>
      <b/>
      <sz val="10"/>
      <color rgb="FF000000"/>
      <name val="ＭＳ 明朝"/>
      <family val="1"/>
      <charset val="128"/>
    </font>
    <font>
      <b/>
      <sz val="11"/>
      <color rgb="FFFF0000"/>
      <name val="ＭＳ Ｐ明朝"/>
      <family val="1"/>
      <charset val="128"/>
    </font>
    <font>
      <sz val="11"/>
      <name val="ＭＳ ゴシック"/>
      <family val="3"/>
      <charset val="128"/>
    </font>
    <font>
      <b/>
      <sz val="8"/>
      <color indexed="8"/>
      <name val="ＭＳ ゴシック"/>
      <family val="3"/>
      <charset val="128"/>
    </font>
    <font>
      <u/>
      <sz val="10"/>
      <color rgb="FF000000"/>
      <name val="ＭＳ 明朝"/>
      <family val="1"/>
      <charset val="128"/>
    </font>
    <font>
      <sz val="10.5"/>
      <color theme="1"/>
      <name val="ＭＳ 明朝"/>
      <family val="1"/>
      <charset val="128"/>
    </font>
    <font>
      <sz val="10"/>
      <color theme="1"/>
      <name val="ＭＳ ゴシック"/>
      <family val="3"/>
      <charset val="128"/>
    </font>
    <font>
      <b/>
      <sz val="10"/>
      <color theme="1"/>
      <name val="ＭＳ ゴシック"/>
      <family val="3"/>
      <charset val="128"/>
    </font>
    <font>
      <b/>
      <sz val="11"/>
      <color rgb="FF7030A0"/>
      <name val="HGS創英角ﾎﾟｯﾌﾟ体"/>
      <family val="3"/>
      <charset val="128"/>
    </font>
  </fonts>
  <fills count="10">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99FF99"/>
        <bgColor indexed="64"/>
      </patternFill>
    </fill>
    <fill>
      <patternFill patternType="solid">
        <fgColor rgb="FFFFFF7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17">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top style="hair">
        <color indexed="64"/>
      </top>
      <bottom/>
      <diagonal/>
    </border>
    <border>
      <left style="thin">
        <color indexed="64"/>
      </left>
      <right/>
      <top/>
      <bottom style="thin">
        <color indexed="64"/>
      </bottom>
      <diagonal/>
    </border>
    <border>
      <left style="dotted">
        <color indexed="64"/>
      </left>
      <right style="dotted">
        <color indexed="64"/>
      </right>
      <top/>
      <bottom style="hair">
        <color indexed="64"/>
      </bottom>
      <diagonal/>
    </border>
    <border>
      <left style="medium">
        <color indexed="64"/>
      </left>
      <right style="medium">
        <color indexed="64"/>
      </right>
      <top style="medium">
        <color indexed="64"/>
      </top>
      <bottom style="hair">
        <color indexed="64"/>
      </bottom>
      <diagonal/>
    </border>
    <border diagonalUp="1">
      <left style="thin">
        <color indexed="64"/>
      </left>
      <right style="thin">
        <color indexed="64"/>
      </right>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bottom style="hair">
        <color indexed="64"/>
      </bottom>
      <diagonal/>
    </border>
    <border>
      <left/>
      <right/>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hair">
        <color indexed="64"/>
      </top>
      <bottom/>
      <diagonal style="thin">
        <color indexed="64"/>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right style="dotted">
        <color indexed="64"/>
      </right>
      <top/>
      <bottom style="hair">
        <color indexed="64"/>
      </bottom>
      <diagonal/>
    </border>
    <border>
      <left style="dotted">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4">
    <xf numFmtId="0" fontId="0" fillId="0" borderId="0"/>
    <xf numFmtId="9" fontId="1" fillId="0" borderId="0" applyFont="0" applyFill="0" applyBorder="0" applyAlignment="0" applyProtection="0"/>
    <xf numFmtId="6" fontId="1" fillId="0" borderId="0" applyFont="0" applyFill="0" applyBorder="0" applyAlignment="0" applyProtection="0"/>
    <xf numFmtId="0" fontId="1" fillId="0" borderId="0">
      <alignment vertical="center"/>
    </xf>
  </cellStyleXfs>
  <cellXfs count="689">
    <xf numFmtId="0" fontId="0" fillId="0" borderId="0" xfId="0"/>
    <xf numFmtId="177" fontId="3" fillId="0" borderId="0" xfId="0" applyNumberFormat="1" applyFont="1" applyAlignment="1">
      <alignment vertical="center"/>
    </xf>
    <xf numFmtId="6" fontId="6" fillId="0" borderId="0" xfId="2" applyFont="1" applyBorder="1" applyAlignment="1">
      <alignment horizontal="right" vertical="center" wrapText="1"/>
    </xf>
    <xf numFmtId="6" fontId="6" fillId="0" borderId="0" xfId="2" applyFont="1" applyAlignment="1">
      <alignment horizontal="right" vertical="center" wrapText="1"/>
    </xf>
    <xf numFmtId="177" fontId="7" fillId="0" borderId="0" xfId="0" applyNumberFormat="1" applyFont="1" applyAlignment="1">
      <alignment vertical="center"/>
    </xf>
    <xf numFmtId="6" fontId="6" fillId="0" borderId="0" xfId="2" applyFont="1" applyAlignment="1">
      <alignment horizontal="center" vertical="center" wrapText="1"/>
    </xf>
    <xf numFmtId="0" fontId="7" fillId="0" borderId="0" xfId="0" applyFont="1" applyAlignment="1">
      <alignment vertical="center"/>
    </xf>
    <xf numFmtId="0" fontId="8" fillId="0" borderId="0" xfId="0" applyFont="1"/>
    <xf numFmtId="0" fontId="9" fillId="0" borderId="0" xfId="0" applyFont="1"/>
    <xf numFmtId="0" fontId="7" fillId="0" borderId="0" xfId="0" applyFont="1"/>
    <xf numFmtId="0" fontId="10" fillId="0" borderId="0" xfId="0" applyFont="1"/>
    <xf numFmtId="6" fontId="7" fillId="0" borderId="0" xfId="2" applyFont="1" applyAlignment="1">
      <alignment vertical="center" wrapText="1"/>
    </xf>
    <xf numFmtId="6" fontId="6" fillId="0" borderId="0" xfId="2" applyFont="1" applyAlignment="1">
      <alignment vertical="center" wrapText="1"/>
    </xf>
    <xf numFmtId="6" fontId="7" fillId="0" borderId="0" xfId="2" applyFont="1" applyBorder="1" applyAlignment="1">
      <alignment horizontal="center" vertical="center" wrapText="1"/>
    </xf>
    <xf numFmtId="0" fontId="7" fillId="0" borderId="0" xfId="2" applyNumberFormat="1" applyFont="1" applyBorder="1" applyAlignment="1">
      <alignment horizontal="center" vertical="center" wrapText="1"/>
    </xf>
    <xf numFmtId="6" fontId="7" fillId="0" borderId="5" xfId="2" applyFont="1" applyBorder="1" applyAlignment="1">
      <alignment horizontal="center" vertical="center" wrapText="1"/>
    </xf>
    <xf numFmtId="6" fontId="7" fillId="0" borderId="3" xfId="2" applyFont="1" applyBorder="1" applyAlignment="1">
      <alignment horizontal="center" vertical="center" wrapText="1"/>
    </xf>
    <xf numFmtId="0" fontId="7" fillId="0" borderId="3" xfId="2"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vertical="center"/>
    </xf>
    <xf numFmtId="6" fontId="7" fillId="0" borderId="0" xfId="2" applyFont="1" applyAlignment="1">
      <alignment horizontal="center" vertical="center" wrapText="1"/>
    </xf>
    <xf numFmtId="6" fontId="7" fillId="0" borderId="7" xfId="2" applyFont="1" applyBorder="1" applyAlignment="1">
      <alignment horizontal="center" vertical="center" wrapText="1"/>
    </xf>
    <xf numFmtId="0" fontId="7" fillId="0" borderId="7" xfId="0" applyFont="1" applyBorder="1" applyAlignment="1">
      <alignment vertical="center"/>
    </xf>
    <xf numFmtId="6" fontId="7" fillId="0" borderId="8" xfId="2" applyFont="1" applyBorder="1" applyAlignment="1">
      <alignment horizontal="center" vertical="center" wrapText="1"/>
    </xf>
    <xf numFmtId="0" fontId="7" fillId="0" borderId="8" xfId="0" applyFont="1" applyBorder="1" applyAlignment="1">
      <alignment vertical="center"/>
    </xf>
    <xf numFmtId="6" fontId="7" fillId="0" borderId="9" xfId="2" applyFont="1" applyBorder="1" applyAlignment="1">
      <alignment vertical="center" wrapText="1"/>
    </xf>
    <xf numFmtId="0" fontId="7" fillId="0" borderId="9" xfId="0" applyFont="1" applyBorder="1" applyAlignment="1">
      <alignment vertical="center"/>
    </xf>
    <xf numFmtId="6" fontId="7" fillId="0" borderId="3" xfId="2" applyFont="1" applyBorder="1" applyAlignment="1">
      <alignment horizontal="right" vertical="center" wrapText="1"/>
    </xf>
    <xf numFmtId="0" fontId="10" fillId="0" borderId="0" xfId="0" applyFont="1" applyAlignment="1">
      <alignment vertical="center"/>
    </xf>
    <xf numFmtId="6" fontId="7" fillId="0" borderId="3" xfId="2" applyFont="1" applyBorder="1" applyAlignment="1">
      <alignment vertical="center" wrapText="1"/>
    </xf>
    <xf numFmtId="6" fontId="7" fillId="0" borderId="5" xfId="2" applyFont="1" applyBorder="1" applyAlignment="1">
      <alignment vertical="center" wrapText="1"/>
    </xf>
    <xf numFmtId="0" fontId="7" fillId="0" borderId="10" xfId="2" applyNumberFormat="1" applyFont="1" applyBorder="1" applyAlignment="1">
      <alignment horizontal="center" vertical="center" wrapText="1"/>
    </xf>
    <xf numFmtId="0" fontId="7" fillId="0" borderId="1" xfId="0" applyFont="1" applyBorder="1" applyAlignment="1">
      <alignment vertical="center"/>
    </xf>
    <xf numFmtId="6" fontId="7" fillId="0" borderId="0" xfId="2" applyFont="1" applyBorder="1" applyAlignment="1">
      <alignment horizontal="center" vertical="center" shrinkToFit="1"/>
    </xf>
    <xf numFmtId="6" fontId="7" fillId="0" borderId="0" xfId="2" applyFont="1" applyAlignment="1">
      <alignment horizontal="center" vertical="center" shrinkToFit="1"/>
    </xf>
    <xf numFmtId="0" fontId="7" fillId="0" borderId="0" xfId="2" applyNumberFormat="1" applyFont="1" applyAlignment="1">
      <alignment horizontal="center" vertical="center" wrapText="1"/>
    </xf>
    <xf numFmtId="0" fontId="10" fillId="0" borderId="0" xfId="0" applyFont="1" applyAlignment="1">
      <alignment horizontal="right" vertical="center"/>
    </xf>
    <xf numFmtId="6" fontId="7" fillId="0" borderId="1" xfId="2" applyFont="1" applyBorder="1" applyAlignment="1">
      <alignment horizontal="left" vertical="center" wrapText="1"/>
    </xf>
    <xf numFmtId="6" fontId="7" fillId="0" borderId="1" xfId="2" applyFont="1" applyBorder="1" applyAlignment="1">
      <alignment horizontal="right" vertical="center" wrapText="1"/>
    </xf>
    <xf numFmtId="0" fontId="7" fillId="0" borderId="0" xfId="2" applyNumberFormat="1" applyFont="1" applyAlignment="1">
      <alignment vertical="center" wrapText="1"/>
    </xf>
    <xf numFmtId="0" fontId="11" fillId="0" borderId="0" xfId="0" applyFont="1" applyAlignment="1">
      <alignment horizontal="right" vertical="center"/>
    </xf>
    <xf numFmtId="6" fontId="7" fillId="0" borderId="11" xfId="2" applyFont="1" applyBorder="1" applyAlignment="1">
      <alignment vertical="center" wrapText="1"/>
    </xf>
    <xf numFmtId="6" fontId="7" fillId="0" borderId="8" xfId="2" applyFont="1" applyBorder="1" applyAlignment="1">
      <alignment vertical="center" wrapText="1"/>
    </xf>
    <xf numFmtId="0" fontId="6" fillId="0" borderId="0" xfId="2" applyNumberFormat="1" applyFont="1" applyAlignment="1">
      <alignment vertical="center" wrapText="1"/>
    </xf>
    <xf numFmtId="0" fontId="3" fillId="0" borderId="0" xfId="0" applyFont="1" applyAlignment="1">
      <alignment vertical="center"/>
    </xf>
    <xf numFmtId="6" fontId="7" fillId="0" borderId="7" xfId="2" applyFont="1" applyBorder="1" applyAlignment="1">
      <alignment horizontal="right" vertical="center" wrapText="1"/>
    </xf>
    <xf numFmtId="6" fontId="7" fillId="0" borderId="8" xfId="2" applyFont="1" applyBorder="1" applyAlignment="1">
      <alignment horizontal="right" vertical="center" wrapText="1"/>
    </xf>
    <xf numFmtId="6" fontId="7" fillId="0" borderId="9" xfId="2" applyFont="1" applyBorder="1" applyAlignment="1">
      <alignment horizontal="right" vertical="center" wrapText="1"/>
    </xf>
    <xf numFmtId="9" fontId="7" fillId="0" borderId="3" xfId="1" applyFont="1" applyBorder="1" applyAlignment="1">
      <alignment vertical="center" wrapText="1"/>
    </xf>
    <xf numFmtId="6" fontId="7" fillId="0" borderId="12" xfId="2" applyFont="1" applyFill="1" applyBorder="1" applyAlignment="1">
      <alignment horizontal="right" vertical="center" wrapText="1"/>
    </xf>
    <xf numFmtId="6" fontId="7" fillId="0" borderId="8" xfId="2" applyFont="1" applyFill="1" applyBorder="1" applyAlignment="1">
      <alignment horizontal="right" vertical="center" wrapText="1"/>
    </xf>
    <xf numFmtId="6" fontId="7" fillId="0" borderId="13" xfId="2" applyFont="1" applyFill="1" applyBorder="1" applyAlignment="1">
      <alignment horizontal="right" vertical="center" wrapText="1"/>
    </xf>
    <xf numFmtId="6" fontId="7" fillId="0" borderId="15" xfId="2" applyFont="1" applyFill="1" applyBorder="1" applyAlignment="1">
      <alignment horizontal="right" vertical="center" wrapText="1"/>
    </xf>
    <xf numFmtId="6" fontId="7" fillId="0" borderId="16" xfId="2" applyFont="1" applyFill="1" applyBorder="1" applyAlignment="1">
      <alignment horizontal="right" vertical="center" wrapText="1"/>
    </xf>
    <xf numFmtId="6" fontId="7" fillId="0" borderId="9" xfId="2" applyFont="1" applyFill="1" applyBorder="1" applyAlignment="1">
      <alignment horizontal="right" vertical="center" wrapText="1"/>
    </xf>
    <xf numFmtId="6" fontId="7" fillId="0" borderId="17" xfId="2" applyFont="1" applyFill="1" applyBorder="1" applyAlignment="1">
      <alignment horizontal="right" vertical="center" wrapText="1"/>
    </xf>
    <xf numFmtId="6" fontId="7" fillId="0" borderId="7" xfId="2" applyFont="1" applyFill="1" applyBorder="1" applyAlignment="1">
      <alignment horizontal="right" vertical="center" wrapText="1"/>
    </xf>
    <xf numFmtId="6" fontId="10" fillId="0" borderId="9" xfId="2" applyFont="1" applyFill="1" applyBorder="1" applyAlignment="1">
      <alignment horizontal="righ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5" xfId="0" applyFont="1" applyBorder="1" applyAlignment="1">
      <alignment horizontal="left" vertical="center"/>
    </xf>
    <xf numFmtId="0" fontId="7" fillId="0" borderId="9" xfId="0" applyFont="1" applyBorder="1" applyAlignment="1">
      <alignment horizontal="left" vertical="center"/>
    </xf>
    <xf numFmtId="6" fontId="7" fillId="0" borderId="11" xfId="2" applyFont="1" applyBorder="1" applyAlignment="1">
      <alignment horizontal="right" vertical="center" wrapText="1"/>
    </xf>
    <xf numFmtId="6" fontId="12" fillId="0" borderId="0" xfId="2" applyFont="1" applyAlignment="1">
      <alignment horizontal="center" vertical="center" wrapText="1"/>
    </xf>
    <xf numFmtId="0" fontId="12" fillId="0" borderId="0" xfId="2" applyNumberFormat="1" applyFont="1" applyAlignment="1">
      <alignment horizontal="center" vertical="center" wrapText="1"/>
    </xf>
    <xf numFmtId="0" fontId="6" fillId="0" borderId="0" xfId="2" applyNumberFormat="1" applyFont="1" applyAlignment="1">
      <alignment horizontal="center" vertical="center" wrapText="1"/>
    </xf>
    <xf numFmtId="0" fontId="3" fillId="0" borderId="0" xfId="0" applyFont="1" applyAlignment="1">
      <alignment horizontal="center" vertical="center"/>
    </xf>
    <xf numFmtId="6" fontId="6" fillId="0" borderId="0" xfId="2" applyFont="1" applyAlignment="1">
      <alignment horizontal="left" vertical="center" wrapText="1"/>
    </xf>
    <xf numFmtId="0" fontId="14" fillId="0" borderId="0" xfId="0" applyFont="1" applyAlignment="1">
      <alignment vertical="center"/>
    </xf>
    <xf numFmtId="0" fontId="3" fillId="0" borderId="0" xfId="0" applyFont="1" applyAlignment="1">
      <alignment horizontal="left" vertical="center"/>
    </xf>
    <xf numFmtId="0" fontId="12" fillId="0" borderId="0" xfId="0" applyFont="1" applyAlignment="1">
      <alignment horizontal="right" vertical="center"/>
    </xf>
    <xf numFmtId="0" fontId="15" fillId="0" borderId="0" xfId="0" applyFont="1" applyAlignment="1">
      <alignment vertical="center"/>
    </xf>
    <xf numFmtId="6" fontId="6" fillId="0" borderId="10" xfId="2" applyFont="1" applyBorder="1" applyAlignment="1">
      <alignment horizontal="left" vertical="center"/>
    </xf>
    <xf numFmtId="0" fontId="6" fillId="0" borderId="10" xfId="2" applyNumberFormat="1" applyFont="1" applyBorder="1" applyAlignment="1">
      <alignment horizontal="center" vertical="center" wrapText="1"/>
    </xf>
    <xf numFmtId="6" fontId="6" fillId="0" borderId="10" xfId="2" applyFont="1" applyBorder="1" applyAlignment="1">
      <alignment horizontal="left" vertical="center" wrapText="1"/>
    </xf>
    <xf numFmtId="6" fontId="6" fillId="0" borderId="1" xfId="2" applyFont="1" applyBorder="1" applyAlignment="1">
      <alignment horizontal="left" vertical="center" wrapText="1"/>
    </xf>
    <xf numFmtId="6" fontId="6" fillId="0" borderId="2" xfId="2" applyFont="1" applyBorder="1" applyAlignment="1">
      <alignment horizontal="right" vertical="center" wrapText="1"/>
    </xf>
    <xf numFmtId="6" fontId="6" fillId="0" borderId="5" xfId="2" applyFont="1" applyBorder="1" applyAlignment="1">
      <alignment horizontal="center" vertical="center" wrapText="1"/>
    </xf>
    <xf numFmtId="6" fontId="6" fillId="0" borderId="26" xfId="2" applyFont="1" applyBorder="1" applyAlignment="1">
      <alignment horizontal="right" vertical="center" wrapText="1"/>
    </xf>
    <xf numFmtId="6" fontId="6" fillId="0" borderId="0" xfId="2" applyFont="1" applyBorder="1" applyAlignment="1">
      <alignment horizontal="center" vertical="center" wrapText="1"/>
    </xf>
    <xf numFmtId="0" fontId="6" fillId="0" borderId="0" xfId="2" applyNumberFormat="1" applyFont="1" applyBorder="1" applyAlignment="1">
      <alignment horizontal="center" vertical="center" wrapText="1"/>
    </xf>
    <xf numFmtId="6" fontId="6" fillId="0" borderId="0" xfId="2" applyFont="1" applyBorder="1" applyAlignment="1">
      <alignment horizontal="left" vertical="center" wrapText="1"/>
    </xf>
    <xf numFmtId="6" fontId="6" fillId="0" borderId="5" xfId="2" applyFont="1" applyBorder="1" applyAlignment="1">
      <alignment vertical="center" wrapText="1"/>
    </xf>
    <xf numFmtId="0" fontId="6" fillId="0" borderId="10" xfId="2" applyNumberFormat="1" applyFont="1" applyBorder="1" applyAlignment="1">
      <alignment vertical="center" wrapText="1"/>
    </xf>
    <xf numFmtId="0" fontId="6" fillId="0" borderId="3" xfId="0" applyFont="1" applyBorder="1" applyAlignment="1">
      <alignment horizontal="center" vertical="center"/>
    </xf>
    <xf numFmtId="6" fontId="6" fillId="0" borderId="11" xfId="2" applyFont="1" applyBorder="1" applyAlignment="1">
      <alignment horizontal="left" vertical="center" shrinkToFit="1"/>
    </xf>
    <xf numFmtId="6" fontId="12" fillId="0" borderId="28" xfId="2" applyFont="1" applyBorder="1" applyAlignment="1">
      <alignment horizontal="center" vertical="center" wrapText="1"/>
    </xf>
    <xf numFmtId="6" fontId="6" fillId="2" borderId="31" xfId="2" applyFont="1" applyFill="1" applyBorder="1" applyAlignment="1">
      <alignment horizontal="right" vertical="center" wrapText="1"/>
    </xf>
    <xf numFmtId="0" fontId="6" fillId="0" borderId="11" xfId="0" applyFont="1" applyBorder="1" applyAlignment="1">
      <alignment vertical="center"/>
    </xf>
    <xf numFmtId="6" fontId="6" fillId="0" borderId="6" xfId="2" applyFont="1" applyBorder="1" applyAlignment="1">
      <alignment horizontal="center" vertical="center" wrapText="1"/>
    </xf>
    <xf numFmtId="6" fontId="6" fillId="0" borderId="8" xfId="2" applyFont="1" applyBorder="1" applyAlignment="1">
      <alignment horizontal="left" vertical="center" shrinkToFit="1"/>
    </xf>
    <xf numFmtId="6" fontId="12" fillId="0" borderId="32" xfId="2" applyFont="1" applyBorder="1" applyAlignment="1">
      <alignment horizontal="center" vertical="center" wrapText="1"/>
    </xf>
    <xf numFmtId="3" fontId="6" fillId="0" borderId="33" xfId="2" applyNumberFormat="1" applyFont="1" applyBorder="1" applyAlignment="1">
      <alignment vertical="center" wrapText="1"/>
    </xf>
    <xf numFmtId="6" fontId="6" fillId="2" borderId="35" xfId="2" applyFont="1" applyFill="1" applyBorder="1" applyAlignment="1">
      <alignment horizontal="right" vertical="center" wrapText="1"/>
    </xf>
    <xf numFmtId="0" fontId="6" fillId="0" borderId="8" xfId="0" applyFont="1" applyBorder="1" applyAlignment="1">
      <alignment vertical="center"/>
    </xf>
    <xf numFmtId="0" fontId="3" fillId="0" borderId="8" xfId="0" applyFont="1" applyBorder="1" applyAlignment="1">
      <alignment vertical="center"/>
    </xf>
    <xf numFmtId="6" fontId="6" fillId="0" borderId="9" xfId="2" applyFont="1" applyBorder="1" applyAlignment="1">
      <alignment horizontal="left" vertical="center" shrinkToFit="1"/>
    </xf>
    <xf numFmtId="6" fontId="12" fillId="0" borderId="36" xfId="2" applyFont="1" applyBorder="1" applyAlignment="1">
      <alignment horizontal="center" vertical="center" wrapText="1"/>
    </xf>
    <xf numFmtId="3" fontId="6" fillId="0" borderId="37" xfId="2" applyNumberFormat="1" applyFont="1" applyBorder="1" applyAlignment="1">
      <alignment vertical="center" wrapText="1"/>
    </xf>
    <xf numFmtId="6" fontId="6" fillId="2" borderId="39" xfId="2" applyFont="1" applyFill="1" applyBorder="1" applyAlignment="1">
      <alignment horizontal="right" vertical="center" wrapText="1"/>
    </xf>
    <xf numFmtId="0" fontId="3" fillId="0" borderId="9" xfId="0" applyFont="1" applyBorder="1" applyAlignment="1">
      <alignment vertical="center"/>
    </xf>
    <xf numFmtId="0" fontId="16" fillId="0" borderId="0" xfId="0" applyFont="1" applyAlignment="1">
      <alignment vertical="center"/>
    </xf>
    <xf numFmtId="6" fontId="6" fillId="0" borderId="5" xfId="2" applyFont="1" applyBorder="1" applyAlignment="1">
      <alignment horizontal="left" vertical="center"/>
    </xf>
    <xf numFmtId="9" fontId="5" fillId="0" borderId="0" xfId="1" applyFont="1" applyBorder="1" applyAlignment="1">
      <alignment horizontal="right" vertical="center" wrapText="1"/>
    </xf>
    <xf numFmtId="6" fontId="6" fillId="0" borderId="0" xfId="2" applyFont="1" applyBorder="1" applyAlignment="1">
      <alignment horizontal="center" vertical="center" shrinkToFit="1"/>
    </xf>
    <xf numFmtId="0" fontId="3" fillId="0" borderId="0" xfId="0" applyFont="1" applyAlignment="1">
      <alignment horizontal="center"/>
    </xf>
    <xf numFmtId="0" fontId="3" fillId="0" borderId="0" xfId="0" applyFont="1" applyAlignment="1">
      <alignment horizontal="right"/>
    </xf>
    <xf numFmtId="0" fontId="17" fillId="0" borderId="0" xfId="0" applyFont="1" applyAlignment="1">
      <alignment vertical="center"/>
    </xf>
    <xf numFmtId="6" fontId="6" fillId="0" borderId="0" xfId="2" applyFont="1" applyAlignment="1">
      <alignment horizontal="center" vertical="center" shrinkToFit="1"/>
    </xf>
    <xf numFmtId="9" fontId="6" fillId="0" borderId="0" xfId="1" applyFont="1" applyAlignment="1">
      <alignment horizontal="right" vertical="center" wrapText="1"/>
    </xf>
    <xf numFmtId="0" fontId="3" fillId="0" borderId="3" xfId="0" applyFont="1" applyBorder="1" applyAlignment="1">
      <alignment vertical="center"/>
    </xf>
    <xf numFmtId="6" fontId="12" fillId="0" borderId="34" xfId="2" applyFont="1" applyBorder="1" applyAlignment="1">
      <alignment horizontal="left" vertical="center" shrinkToFit="1"/>
    </xf>
    <xf numFmtId="0" fontId="12" fillId="0" borderId="14" xfId="2" applyNumberFormat="1" applyFont="1" applyBorder="1" applyAlignment="1">
      <alignment horizontal="right" vertical="center" shrinkToFit="1"/>
    </xf>
    <xf numFmtId="6" fontId="12" fillId="0" borderId="14" xfId="2" applyFont="1" applyBorder="1" applyAlignment="1">
      <alignment horizontal="left" vertical="center" shrinkToFit="1"/>
    </xf>
    <xf numFmtId="6" fontId="6" fillId="0" borderId="26" xfId="2" applyFont="1" applyBorder="1" applyAlignment="1">
      <alignment horizontal="center" vertical="center" wrapText="1"/>
    </xf>
    <xf numFmtId="6" fontId="12" fillId="0" borderId="38" xfId="2" applyFont="1" applyBorder="1" applyAlignment="1">
      <alignment horizontal="left" vertical="center" shrinkToFit="1"/>
    </xf>
    <xf numFmtId="0" fontId="12" fillId="0" borderId="24" xfId="2" applyNumberFormat="1" applyFont="1" applyBorder="1" applyAlignment="1">
      <alignment horizontal="right" vertical="center" shrinkToFit="1"/>
    </xf>
    <xf numFmtId="6" fontId="12" fillId="0" borderId="24" xfId="2" applyFont="1" applyBorder="1" applyAlignment="1">
      <alignment horizontal="left" vertical="center" shrinkToFit="1"/>
    </xf>
    <xf numFmtId="6" fontId="12" fillId="0" borderId="0" xfId="2" applyFont="1" applyBorder="1" applyAlignment="1">
      <alignment horizontal="center" vertical="center" wrapText="1"/>
    </xf>
    <xf numFmtId="0" fontId="6" fillId="0" borderId="0" xfId="2" applyNumberFormat="1" applyFont="1" applyBorder="1" applyAlignment="1">
      <alignment vertical="center" wrapText="1"/>
    </xf>
    <xf numFmtId="6" fontId="12" fillId="0" borderId="0" xfId="2" applyFont="1" applyBorder="1" applyAlignment="1">
      <alignment horizontal="left" vertical="center" shrinkToFit="1"/>
    </xf>
    <xf numFmtId="0" fontId="3" fillId="0" borderId="26" xfId="0" applyFont="1" applyBorder="1" applyAlignment="1">
      <alignment horizontal="center" vertical="center"/>
    </xf>
    <xf numFmtId="6" fontId="6" fillId="0" borderId="5" xfId="2" applyFont="1" applyBorder="1" applyAlignment="1">
      <alignment vertical="center"/>
    </xf>
    <xf numFmtId="176" fontId="6" fillId="0" borderId="0" xfId="1" applyNumberFormat="1" applyFont="1" applyAlignment="1">
      <alignment vertical="center" wrapText="1"/>
    </xf>
    <xf numFmtId="176" fontId="6" fillId="0" borderId="5" xfId="1" applyNumberFormat="1" applyFont="1" applyBorder="1" applyAlignment="1">
      <alignment horizontal="right" vertical="center" wrapText="1"/>
    </xf>
    <xf numFmtId="176" fontId="6" fillId="0" borderId="1" xfId="1" applyNumberFormat="1" applyFont="1" applyBorder="1" applyAlignment="1">
      <alignment horizontal="left" vertical="center" wrapText="1"/>
    </xf>
    <xf numFmtId="0" fontId="6" fillId="0" borderId="10" xfId="1" applyNumberFormat="1" applyFont="1" applyBorder="1" applyAlignment="1">
      <alignment vertical="center" wrapText="1"/>
    </xf>
    <xf numFmtId="176" fontId="6" fillId="0" borderId="10" xfId="1" applyNumberFormat="1" applyFont="1" applyBorder="1" applyAlignment="1">
      <alignment horizontal="left" vertical="center" wrapText="1"/>
    </xf>
    <xf numFmtId="6" fontId="6" fillId="0" borderId="10" xfId="2" applyFont="1" applyBorder="1" applyAlignment="1">
      <alignment horizontal="center" vertical="center" wrapText="1"/>
    </xf>
    <xf numFmtId="6" fontId="6" fillId="0" borderId="43" xfId="2" applyFont="1" applyBorder="1" applyAlignment="1">
      <alignment horizontal="right" vertical="center" wrapText="1"/>
    </xf>
    <xf numFmtId="0" fontId="6" fillId="0" borderId="1" xfId="0" applyFont="1" applyBorder="1" applyAlignment="1">
      <alignment horizontal="center" vertical="center"/>
    </xf>
    <xf numFmtId="6" fontId="6" fillId="0" borderId="12" xfId="2" applyFont="1" applyBorder="1" applyAlignment="1">
      <alignment horizontal="left" vertical="center" shrinkToFit="1"/>
    </xf>
    <xf numFmtId="3" fontId="6" fillId="0" borderId="44" xfId="2" applyNumberFormat="1" applyFont="1" applyBorder="1" applyAlignment="1">
      <alignment vertical="center" wrapText="1"/>
    </xf>
    <xf numFmtId="6" fontId="6" fillId="2" borderId="46" xfId="2" applyFont="1" applyFill="1" applyBorder="1" applyAlignment="1">
      <alignment horizontal="right" vertical="center" wrapText="1"/>
    </xf>
    <xf numFmtId="6" fontId="6" fillId="0" borderId="13" xfId="2" applyFont="1" applyBorder="1" applyAlignment="1">
      <alignment horizontal="left" vertical="center" shrinkToFit="1"/>
    </xf>
    <xf numFmtId="6" fontId="12" fillId="0" borderId="32" xfId="2" applyFont="1" applyBorder="1" applyAlignment="1">
      <alignment horizontal="center" vertical="center" shrinkToFit="1"/>
    </xf>
    <xf numFmtId="6" fontId="6" fillId="0" borderId="17" xfId="2" applyFont="1" applyBorder="1" applyAlignment="1">
      <alignment horizontal="left" vertical="center" shrinkToFit="1"/>
    </xf>
    <xf numFmtId="6" fontId="12" fillId="0" borderId="36" xfId="2" applyFont="1" applyBorder="1" applyAlignment="1">
      <alignment horizontal="center" vertical="center" shrinkToFit="1"/>
    </xf>
    <xf numFmtId="0" fontId="6" fillId="0" borderId="0" xfId="0" applyFont="1" applyAlignment="1">
      <alignment horizontal="right" vertical="center"/>
    </xf>
    <xf numFmtId="0" fontId="12" fillId="0" borderId="0" xfId="0" applyFont="1" applyAlignment="1">
      <alignment vertical="center"/>
    </xf>
    <xf numFmtId="0" fontId="3" fillId="0" borderId="0" xfId="0" applyFont="1" applyAlignment="1">
      <alignment horizontal="right" vertical="center"/>
    </xf>
    <xf numFmtId="6" fontId="12" fillId="0" borderId="0" xfId="2" applyFont="1" applyBorder="1" applyAlignment="1">
      <alignment horizontal="center" vertical="center" shrinkToFit="1"/>
    </xf>
    <xf numFmtId="6" fontId="12" fillId="0" borderId="32" xfId="2" applyFont="1" applyBorder="1" applyAlignment="1">
      <alignment horizontal="center" vertical="center"/>
    </xf>
    <xf numFmtId="6" fontId="12" fillId="0" borderId="36" xfId="2" applyFont="1" applyBorder="1" applyAlignment="1">
      <alignment horizontal="center" vertical="center"/>
    </xf>
    <xf numFmtId="6" fontId="6" fillId="0" borderId="0" xfId="2" applyFont="1" applyAlignment="1">
      <alignment horizontal="center" vertical="center"/>
    </xf>
    <xf numFmtId="0" fontId="10" fillId="0" borderId="11" xfId="0" applyFont="1" applyBorder="1" applyAlignment="1">
      <alignment vertical="center" shrinkToFit="1"/>
    </xf>
    <xf numFmtId="0" fontId="7" fillId="0" borderId="8" xfId="0" applyFont="1" applyBorder="1" applyAlignment="1">
      <alignment vertical="center" shrinkToFit="1"/>
    </xf>
    <xf numFmtId="0" fontId="7" fillId="0" borderId="9" xfId="0" applyFont="1" applyBorder="1" applyAlignment="1">
      <alignmen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 xfId="0" applyFont="1" applyBorder="1" applyAlignment="1">
      <alignment vertical="center" shrinkToFit="1"/>
    </xf>
    <xf numFmtId="0" fontId="6" fillId="0" borderId="1" xfId="2" applyNumberFormat="1" applyFont="1" applyBorder="1" applyAlignment="1">
      <alignment horizontal="center" vertical="center" shrinkToFit="1"/>
    </xf>
    <xf numFmtId="0" fontId="6" fillId="0" borderId="0" xfId="2" applyNumberFormat="1" applyFont="1" applyBorder="1" applyAlignment="1">
      <alignment horizontal="center" vertical="center" shrinkToFit="1"/>
    </xf>
    <xf numFmtId="0" fontId="6" fillId="0" borderId="0" xfId="2" applyNumberFormat="1" applyFont="1" applyAlignment="1">
      <alignment horizontal="center" vertical="center" shrinkToFit="1"/>
    </xf>
    <xf numFmtId="0" fontId="12" fillId="0" borderId="0" xfId="0" applyFont="1" applyAlignment="1">
      <alignment horizontal="left" vertical="center"/>
    </xf>
    <xf numFmtId="6" fontId="7" fillId="0" borderId="50" xfId="2" applyFont="1" applyBorder="1" applyAlignment="1">
      <alignment wrapText="1"/>
    </xf>
    <xf numFmtId="0" fontId="18" fillId="0" borderId="50" xfId="0" applyFont="1" applyBorder="1"/>
    <xf numFmtId="6" fontId="7" fillId="0" borderId="50" xfId="2" applyFont="1" applyBorder="1" applyAlignment="1">
      <alignment horizontal="center" wrapText="1"/>
    </xf>
    <xf numFmtId="178" fontId="7" fillId="0" borderId="3" xfId="2" applyNumberFormat="1" applyFont="1" applyBorder="1" applyAlignment="1">
      <alignment horizontal="right" vertical="center" wrapText="1"/>
    </xf>
    <xf numFmtId="178" fontId="7" fillId="0" borderId="7" xfId="2" applyNumberFormat="1" applyFont="1" applyBorder="1" applyAlignment="1">
      <alignment horizontal="right" vertical="center" wrapText="1"/>
    </xf>
    <xf numFmtId="178" fontId="7" fillId="0" borderId="8" xfId="2" applyNumberFormat="1" applyFont="1" applyBorder="1" applyAlignment="1">
      <alignment horizontal="right" vertical="center" wrapText="1"/>
    </xf>
    <xf numFmtId="178" fontId="7" fillId="0" borderId="9" xfId="2" applyNumberFormat="1" applyFont="1" applyBorder="1" applyAlignment="1">
      <alignment horizontal="right" vertical="center" wrapText="1"/>
    </xf>
    <xf numFmtId="178" fontId="7" fillId="0" borderId="7" xfId="2" applyNumberFormat="1" applyFont="1" applyFill="1" applyBorder="1" applyAlignment="1">
      <alignment horizontal="right" vertical="center" wrapText="1"/>
    </xf>
    <xf numFmtId="178" fontId="7" fillId="0" borderId="8" xfId="2" applyNumberFormat="1" applyFont="1" applyFill="1" applyBorder="1" applyAlignment="1">
      <alignment horizontal="right" vertical="center" wrapText="1"/>
    </xf>
    <xf numFmtId="178" fontId="7" fillId="0" borderId="15" xfId="2" applyNumberFormat="1" applyFont="1" applyFill="1" applyBorder="1" applyAlignment="1">
      <alignment horizontal="right" vertical="center" wrapText="1"/>
    </xf>
    <xf numFmtId="178" fontId="7" fillId="0" borderId="9" xfId="2" applyNumberFormat="1" applyFont="1" applyFill="1" applyBorder="1" applyAlignment="1">
      <alignment horizontal="right" vertical="center" wrapText="1"/>
    </xf>
    <xf numFmtId="178" fontId="7" fillId="0" borderId="11" xfId="2" applyNumberFormat="1" applyFont="1" applyBorder="1" applyAlignment="1">
      <alignment horizontal="right" vertical="center" wrapText="1"/>
    </xf>
    <xf numFmtId="178" fontId="6" fillId="2" borderId="46" xfId="2" applyNumberFormat="1" applyFont="1" applyFill="1" applyBorder="1" applyAlignment="1">
      <alignment horizontal="right" vertical="center" wrapText="1"/>
    </xf>
    <xf numFmtId="178" fontId="6" fillId="2" borderId="35" xfId="2" applyNumberFormat="1" applyFont="1" applyFill="1" applyBorder="1" applyAlignment="1">
      <alignment horizontal="right" vertical="center" wrapText="1"/>
    </xf>
    <xf numFmtId="178" fontId="6" fillId="2" borderId="39" xfId="2" applyNumberFormat="1" applyFont="1" applyFill="1" applyBorder="1" applyAlignment="1">
      <alignment horizontal="right" vertical="center" wrapText="1"/>
    </xf>
    <xf numFmtId="178" fontId="6" fillId="0" borderId="0" xfId="2" applyNumberFormat="1" applyFont="1" applyBorder="1" applyAlignment="1">
      <alignment horizontal="right" vertical="center" wrapText="1"/>
    </xf>
    <xf numFmtId="178" fontId="6" fillId="0" borderId="0" xfId="2" applyNumberFormat="1" applyFont="1" applyAlignment="1">
      <alignment horizontal="right" vertical="center" wrapText="1"/>
    </xf>
    <xf numFmtId="6" fontId="6" fillId="0" borderId="11" xfId="2" applyFont="1" applyFill="1" applyBorder="1" applyAlignment="1">
      <alignment horizontal="left" vertical="center" shrinkToFit="1"/>
    </xf>
    <xf numFmtId="176" fontId="5" fillId="0" borderId="4" xfId="1" applyNumberFormat="1" applyFont="1" applyFill="1" applyBorder="1" applyAlignment="1">
      <alignment horizontal="right" vertical="center" wrapText="1"/>
    </xf>
    <xf numFmtId="0" fontId="3" fillId="0" borderId="3" xfId="0" applyFont="1" applyBorder="1" applyAlignment="1">
      <alignment vertical="center" shrinkToFit="1"/>
    </xf>
    <xf numFmtId="0" fontId="17" fillId="0" borderId="0" xfId="0" applyFont="1" applyAlignment="1">
      <alignment horizontal="right" vertical="center"/>
    </xf>
    <xf numFmtId="6" fontId="5" fillId="0" borderId="0" xfId="2" applyFont="1" applyBorder="1" applyAlignment="1">
      <alignment horizontal="right" vertical="center" wrapText="1"/>
    </xf>
    <xf numFmtId="6" fontId="6" fillId="2" borderId="54" xfId="2" applyFont="1" applyFill="1" applyBorder="1" applyAlignment="1">
      <alignment horizontal="right" vertical="center" wrapText="1"/>
    </xf>
    <xf numFmtId="6" fontId="5" fillId="3" borderId="2" xfId="2" applyFont="1" applyFill="1" applyBorder="1" applyAlignment="1">
      <alignment horizontal="right" vertical="center" wrapText="1"/>
    </xf>
    <xf numFmtId="3" fontId="6" fillId="4" borderId="29" xfId="2" applyNumberFormat="1" applyFont="1" applyFill="1" applyBorder="1" applyAlignment="1">
      <alignment vertical="center" wrapText="1"/>
    </xf>
    <xf numFmtId="3" fontId="6" fillId="4" borderId="33" xfId="2" applyNumberFormat="1" applyFont="1" applyFill="1" applyBorder="1" applyAlignment="1">
      <alignment vertical="center" wrapText="1"/>
    </xf>
    <xf numFmtId="3" fontId="6" fillId="4" borderId="37" xfId="2" applyNumberFormat="1" applyFont="1" applyFill="1" applyBorder="1" applyAlignment="1">
      <alignment vertical="center" wrapText="1"/>
    </xf>
    <xf numFmtId="6" fontId="6" fillId="4" borderId="11" xfId="2" applyFont="1" applyFill="1" applyBorder="1" applyAlignment="1">
      <alignment horizontal="right" vertical="center" wrapText="1"/>
    </xf>
    <xf numFmtId="6" fontId="6" fillId="4" borderId="8" xfId="2" applyFont="1" applyFill="1" applyBorder="1" applyAlignment="1">
      <alignment horizontal="right" vertical="center" wrapText="1"/>
    </xf>
    <xf numFmtId="6" fontId="6" fillId="4" borderId="15" xfId="2" applyFont="1" applyFill="1" applyBorder="1" applyAlignment="1">
      <alignment horizontal="right" vertical="center" wrapText="1"/>
    </xf>
    <xf numFmtId="6" fontId="5" fillId="4" borderId="2" xfId="2" applyFont="1" applyFill="1" applyBorder="1" applyAlignment="1">
      <alignment horizontal="right" vertical="center" wrapText="1"/>
    </xf>
    <xf numFmtId="9" fontId="5" fillId="0" borderId="26" xfId="1" applyFont="1" applyFill="1" applyBorder="1" applyAlignment="1">
      <alignment horizontal="right" vertical="center" wrapText="1"/>
    </xf>
    <xf numFmtId="6" fontId="6" fillId="0" borderId="7" xfId="2" applyFont="1" applyBorder="1" applyAlignment="1">
      <alignment horizontal="left" vertical="center" shrinkToFit="1"/>
    </xf>
    <xf numFmtId="6" fontId="12" fillId="0" borderId="55" xfId="2" applyFont="1" applyBorder="1" applyAlignment="1">
      <alignment horizontal="center" vertical="center" wrapText="1"/>
    </xf>
    <xf numFmtId="6" fontId="12" fillId="0" borderId="56" xfId="2" applyFont="1" applyBorder="1" applyAlignment="1">
      <alignment horizontal="left" vertical="center" shrinkToFit="1"/>
    </xf>
    <xf numFmtId="0" fontId="12" fillId="0" borderId="49" xfId="2" applyNumberFormat="1" applyFont="1" applyBorder="1" applyAlignment="1">
      <alignment horizontal="right" vertical="center" shrinkToFit="1"/>
    </xf>
    <xf numFmtId="6" fontId="12" fillId="0" borderId="49" xfId="2" applyFont="1" applyBorder="1" applyAlignment="1">
      <alignment horizontal="left" vertical="center" shrinkToFit="1"/>
    </xf>
    <xf numFmtId="6" fontId="6" fillId="0" borderId="58" xfId="2" applyFont="1" applyBorder="1" applyAlignment="1">
      <alignment horizontal="center" vertical="center" wrapText="1"/>
    </xf>
    <xf numFmtId="6" fontId="6" fillId="0" borderId="53" xfId="2" applyFont="1" applyBorder="1" applyAlignment="1">
      <alignment horizontal="center" vertical="center" wrapText="1"/>
    </xf>
    <xf numFmtId="0" fontId="3" fillId="0" borderId="7" xfId="0" applyFont="1" applyBorder="1" applyAlignment="1">
      <alignment vertical="center"/>
    </xf>
    <xf numFmtId="6" fontId="5" fillId="3" borderId="65" xfId="2" applyFont="1" applyFill="1" applyBorder="1" applyAlignment="1">
      <alignment horizontal="right" vertical="center" wrapText="1"/>
    </xf>
    <xf numFmtId="6" fontId="6" fillId="3" borderId="7" xfId="2" applyFont="1" applyFill="1" applyBorder="1" applyAlignment="1">
      <alignment horizontal="right" vertical="center" wrapText="1"/>
    </xf>
    <xf numFmtId="6" fontId="6" fillId="3" borderId="8" xfId="2" applyFont="1" applyFill="1" applyBorder="1" applyAlignment="1">
      <alignment horizontal="right" vertical="center" wrapText="1"/>
    </xf>
    <xf numFmtId="6" fontId="6" fillId="3" borderId="9" xfId="2" applyFont="1" applyFill="1" applyBorder="1" applyAlignment="1">
      <alignment horizontal="right" vertical="center" wrapText="1"/>
    </xf>
    <xf numFmtId="6" fontId="5" fillId="3" borderId="3" xfId="2" applyFont="1" applyFill="1" applyBorder="1" applyAlignment="1">
      <alignment horizontal="right" vertical="center" wrapText="1"/>
    </xf>
    <xf numFmtId="176" fontId="5" fillId="3" borderId="3" xfId="1" applyNumberFormat="1" applyFont="1" applyFill="1" applyBorder="1" applyAlignment="1">
      <alignment horizontal="right" vertical="center" wrapText="1"/>
    </xf>
    <xf numFmtId="6" fontId="5" fillId="5" borderId="2" xfId="2" applyFont="1" applyFill="1" applyBorder="1" applyAlignment="1">
      <alignment horizontal="right" vertical="center" wrapText="1"/>
    </xf>
    <xf numFmtId="0" fontId="21" fillId="5" borderId="59" xfId="0" applyFont="1" applyFill="1" applyBorder="1" applyAlignment="1">
      <alignment horizontal="center" vertical="center"/>
    </xf>
    <xf numFmtId="6" fontId="5" fillId="5" borderId="75" xfId="2" applyFont="1" applyFill="1" applyBorder="1" applyAlignment="1">
      <alignment horizontal="right" vertical="center" wrapText="1"/>
    </xf>
    <xf numFmtId="6" fontId="6" fillId="5" borderId="7" xfId="2" applyFont="1" applyFill="1" applyBorder="1" applyAlignment="1">
      <alignment horizontal="right" vertical="center" wrapText="1"/>
    </xf>
    <xf numFmtId="6" fontId="6" fillId="5" borderId="8" xfId="2" applyFont="1" applyFill="1" applyBorder="1" applyAlignment="1">
      <alignment horizontal="right" vertical="center" wrapText="1"/>
    </xf>
    <xf numFmtId="6" fontId="6" fillId="5" borderId="9" xfId="2" applyFont="1" applyFill="1" applyBorder="1" applyAlignment="1">
      <alignment horizontal="right" vertical="center" wrapText="1"/>
    </xf>
    <xf numFmtId="6" fontId="5" fillId="5" borderId="65" xfId="2" applyFont="1" applyFill="1" applyBorder="1" applyAlignment="1">
      <alignment horizontal="right" vertical="center" wrapText="1"/>
    </xf>
    <xf numFmtId="6" fontId="5" fillId="5" borderId="3" xfId="2" applyFont="1" applyFill="1" applyBorder="1" applyAlignment="1">
      <alignment horizontal="right" vertical="center" wrapText="1"/>
    </xf>
    <xf numFmtId="176" fontId="5" fillId="5" borderId="3" xfId="1" applyNumberFormat="1" applyFont="1" applyFill="1" applyBorder="1" applyAlignment="1">
      <alignment horizontal="right" vertical="center" wrapText="1"/>
    </xf>
    <xf numFmtId="176" fontId="6" fillId="0" borderId="10" xfId="1" applyNumberFormat="1" applyFont="1" applyBorder="1" applyAlignment="1">
      <alignment horizontal="center" vertical="center" wrapText="1"/>
    </xf>
    <xf numFmtId="6" fontId="6" fillId="0" borderId="11" xfId="2" applyFont="1" applyBorder="1" applyAlignment="1">
      <alignment horizontal="distributed" vertical="center" wrapText="1"/>
    </xf>
    <xf numFmtId="6" fontId="6" fillId="0" borderId="8" xfId="2" applyFont="1" applyBorder="1" applyAlignment="1">
      <alignment horizontal="distributed" vertical="center" wrapText="1"/>
    </xf>
    <xf numFmtId="6" fontId="6" fillId="0" borderId="13" xfId="2" applyFont="1" applyBorder="1" applyAlignment="1">
      <alignment horizontal="distributed" vertical="center" wrapText="1"/>
    </xf>
    <xf numFmtId="0" fontId="6" fillId="0" borderId="0" xfId="0" applyFont="1" applyAlignment="1">
      <alignment vertical="center"/>
    </xf>
    <xf numFmtId="0" fontId="22" fillId="0" borderId="0" xfId="0" applyFont="1" applyAlignment="1">
      <alignment vertical="center"/>
    </xf>
    <xf numFmtId="0" fontId="6" fillId="0" borderId="0" xfId="0" applyFont="1" applyAlignment="1">
      <alignment horizontal="left" vertical="center"/>
    </xf>
    <xf numFmtId="177" fontId="6" fillId="0" borderId="0" xfId="0" applyNumberFormat="1" applyFont="1" applyAlignment="1">
      <alignment vertical="center"/>
    </xf>
    <xf numFmtId="0" fontId="6" fillId="0" borderId="9" xfId="0" applyFont="1" applyBorder="1" applyAlignment="1">
      <alignment vertical="center"/>
    </xf>
    <xf numFmtId="9" fontId="6" fillId="0" borderId="0" xfId="1" applyFont="1" applyBorder="1" applyAlignment="1">
      <alignment horizontal="right" vertical="center" wrapText="1"/>
    </xf>
    <xf numFmtId="0" fontId="6" fillId="0" borderId="0" xfId="0" applyFont="1" applyAlignment="1">
      <alignment horizontal="center"/>
    </xf>
    <xf numFmtId="0" fontId="6" fillId="0" borderId="0" xfId="0" applyFont="1" applyAlignment="1">
      <alignment horizontal="right"/>
    </xf>
    <xf numFmtId="6" fontId="6" fillId="3" borderId="65" xfId="2" applyFont="1" applyFill="1" applyBorder="1" applyAlignment="1">
      <alignment horizontal="right" vertical="center" wrapText="1"/>
    </xf>
    <xf numFmtId="0" fontId="6" fillId="0" borderId="7" xfId="0" applyFont="1" applyBorder="1" applyAlignment="1">
      <alignment vertical="center"/>
    </xf>
    <xf numFmtId="6" fontId="6" fillId="5" borderId="65" xfId="2" applyFont="1" applyFill="1" applyBorder="1" applyAlignment="1">
      <alignment horizontal="right" vertical="center" wrapText="1"/>
    </xf>
    <xf numFmtId="0" fontId="6" fillId="0" borderId="0" xfId="0" applyFont="1" applyAlignment="1">
      <alignment horizontal="center" vertical="center"/>
    </xf>
    <xf numFmtId="0" fontId="6" fillId="0" borderId="26" xfId="0" applyFont="1" applyBorder="1" applyAlignment="1">
      <alignment horizontal="center" vertical="center"/>
    </xf>
    <xf numFmtId="6" fontId="6" fillId="3" borderId="3" xfId="2" applyFont="1" applyFill="1" applyBorder="1" applyAlignment="1">
      <alignment horizontal="right" vertical="center" wrapText="1"/>
    </xf>
    <xf numFmtId="6" fontId="6" fillId="5" borderId="3" xfId="2" applyFont="1" applyFill="1" applyBorder="1" applyAlignment="1">
      <alignment horizontal="right" vertical="center" wrapText="1"/>
    </xf>
    <xf numFmtId="0" fontId="6" fillId="0" borderId="3" xfId="0" applyFont="1" applyBorder="1" applyAlignment="1">
      <alignment vertical="center"/>
    </xf>
    <xf numFmtId="176" fontId="6" fillId="3" borderId="3" xfId="1" applyNumberFormat="1" applyFont="1" applyFill="1" applyBorder="1" applyAlignment="1">
      <alignment horizontal="right" vertical="center" wrapText="1"/>
    </xf>
    <xf numFmtId="176" fontId="6" fillId="0" borderId="4" xfId="1" applyNumberFormat="1" applyFont="1" applyFill="1" applyBorder="1" applyAlignment="1">
      <alignment horizontal="right" vertical="center" wrapText="1"/>
    </xf>
    <xf numFmtId="176" fontId="6" fillId="5" borderId="3" xfId="1" applyNumberFormat="1" applyFont="1" applyFill="1" applyBorder="1" applyAlignment="1">
      <alignment horizontal="right" vertical="center" wrapText="1"/>
    </xf>
    <xf numFmtId="6" fontId="6" fillId="5" borderId="1" xfId="2" applyFont="1" applyFill="1" applyBorder="1" applyAlignment="1">
      <alignment horizontal="right" vertical="center" wrapText="1"/>
    </xf>
    <xf numFmtId="6" fontId="6" fillId="4" borderId="9" xfId="2" applyFont="1" applyFill="1" applyBorder="1" applyAlignment="1">
      <alignment horizontal="right" vertical="center" wrapText="1"/>
    </xf>
    <xf numFmtId="6" fontId="6" fillId="4" borderId="3" xfId="2" applyFont="1" applyFill="1" applyBorder="1" applyAlignment="1">
      <alignment horizontal="right" vertical="center" wrapText="1"/>
    </xf>
    <xf numFmtId="6" fontId="6" fillId="0" borderId="0" xfId="2" applyFont="1" applyFill="1" applyBorder="1" applyAlignment="1">
      <alignment horizontal="right" vertical="center" wrapText="1"/>
    </xf>
    <xf numFmtId="6" fontId="6" fillId="0" borderId="30" xfId="2" applyFont="1" applyBorder="1" applyAlignment="1">
      <alignment horizontal="center" vertical="center" wrapText="1"/>
    </xf>
    <xf numFmtId="6" fontId="6" fillId="0" borderId="34" xfId="2" applyFont="1" applyBorder="1" applyAlignment="1">
      <alignment horizontal="center" vertical="center" wrapText="1"/>
    </xf>
    <xf numFmtId="6" fontId="6" fillId="0" borderId="38" xfId="2" applyFont="1" applyBorder="1" applyAlignment="1">
      <alignment horizontal="center" vertical="center" wrapText="1"/>
    </xf>
    <xf numFmtId="6" fontId="6" fillId="0" borderId="16" xfId="2" applyFont="1" applyBorder="1" applyAlignment="1">
      <alignment horizontal="distributed" vertical="center" wrapText="1"/>
    </xf>
    <xf numFmtId="6" fontId="6" fillId="0" borderId="43" xfId="2" applyFont="1" applyBorder="1" applyAlignment="1">
      <alignment horizontal="center" vertical="center" wrapText="1"/>
    </xf>
    <xf numFmtId="0" fontId="6" fillId="4" borderId="19" xfId="2" applyNumberFormat="1" applyFont="1" applyFill="1" applyBorder="1" applyAlignment="1">
      <alignment horizontal="center" vertical="center" wrapText="1"/>
    </xf>
    <xf numFmtId="0" fontId="6" fillId="4" borderId="21" xfId="2" applyNumberFormat="1" applyFont="1" applyFill="1" applyBorder="1" applyAlignment="1">
      <alignment horizontal="center" vertical="center" wrapText="1"/>
    </xf>
    <xf numFmtId="0" fontId="6" fillId="4" borderId="22" xfId="2" applyNumberFormat="1" applyFont="1" applyFill="1" applyBorder="1" applyAlignment="1">
      <alignment horizontal="center" vertical="center" wrapText="1"/>
    </xf>
    <xf numFmtId="0" fontId="6" fillId="0" borderId="57" xfId="2" applyNumberFormat="1" applyFont="1" applyBorder="1" applyAlignment="1">
      <alignment horizontal="center" vertical="center" wrapText="1"/>
    </xf>
    <xf numFmtId="0" fontId="6" fillId="0" borderId="21" xfId="2" applyNumberFormat="1" applyFont="1" applyBorder="1" applyAlignment="1">
      <alignment horizontal="center" vertical="center" wrapText="1"/>
    </xf>
    <xf numFmtId="0" fontId="6" fillId="0" borderId="22" xfId="2" applyNumberFormat="1" applyFont="1" applyBorder="1" applyAlignment="1">
      <alignment horizontal="center" vertical="center" wrapText="1"/>
    </xf>
    <xf numFmtId="6" fontId="6" fillId="0" borderId="56" xfId="2" applyFont="1" applyBorder="1" applyAlignment="1">
      <alignment horizontal="center" vertical="center" wrapText="1"/>
    </xf>
    <xf numFmtId="0" fontId="6" fillId="0" borderId="50" xfId="2" applyNumberFormat="1" applyFont="1" applyBorder="1" applyAlignment="1">
      <alignment horizontal="center" vertical="center" wrapText="1"/>
    </xf>
    <xf numFmtId="6" fontId="6" fillId="0" borderId="50" xfId="2" applyFont="1" applyBorder="1" applyAlignment="1">
      <alignment horizontal="center" vertical="center" wrapText="1"/>
    </xf>
    <xf numFmtId="6" fontId="6" fillId="0" borderId="50" xfId="2" applyFont="1" applyBorder="1" applyAlignment="1">
      <alignment horizontal="left" vertical="center" wrapText="1"/>
    </xf>
    <xf numFmtId="0" fontId="27" fillId="5" borderId="59" xfId="0" applyFont="1" applyFill="1" applyBorder="1" applyAlignment="1">
      <alignment horizontal="center" vertical="center"/>
    </xf>
    <xf numFmtId="9" fontId="6" fillId="0" borderId="3" xfId="1" applyFont="1" applyFill="1" applyBorder="1" applyAlignment="1">
      <alignment horizontal="right" vertical="center" wrapText="1"/>
    </xf>
    <xf numFmtId="0" fontId="28" fillId="0" borderId="0" xfId="0" applyFont="1" applyAlignment="1">
      <alignment horizontal="center" vertical="center"/>
    </xf>
    <xf numFmtId="6" fontId="28" fillId="0" borderId="0" xfId="2" applyFont="1" applyAlignment="1">
      <alignment horizontal="center" vertical="center" wrapText="1"/>
    </xf>
    <xf numFmtId="177" fontId="28" fillId="0" borderId="0" xfId="0" applyNumberFormat="1" applyFont="1" applyAlignment="1">
      <alignment horizontal="center" vertical="center"/>
    </xf>
    <xf numFmtId="176" fontId="28" fillId="0" borderId="0" xfId="1" applyNumberFormat="1" applyFont="1" applyAlignment="1">
      <alignment horizontal="center" vertical="center" wrapText="1"/>
    </xf>
    <xf numFmtId="0" fontId="29" fillId="0" borderId="0" xfId="0" applyFont="1" applyAlignment="1">
      <alignment horizontal="center" vertical="center"/>
    </xf>
    <xf numFmtId="6" fontId="30" fillId="0" borderId="0" xfId="2" applyFont="1" applyAlignment="1">
      <alignment horizontal="center" vertical="center" wrapText="1"/>
    </xf>
    <xf numFmtId="177" fontId="29" fillId="0" borderId="0" xfId="0" applyNumberFormat="1" applyFont="1" applyAlignment="1">
      <alignment horizontal="center" vertical="center"/>
    </xf>
    <xf numFmtId="0" fontId="30" fillId="0" borderId="0" xfId="0" applyFont="1" applyAlignment="1">
      <alignment horizontal="center" vertical="center"/>
    </xf>
    <xf numFmtId="176" fontId="30" fillId="0" borderId="0" xfId="1" applyNumberFormat="1" applyFont="1" applyAlignment="1">
      <alignment horizontal="center" vertical="center" wrapText="1"/>
    </xf>
    <xf numFmtId="178" fontId="7" fillId="5" borderId="3" xfId="2" applyNumberFormat="1" applyFont="1" applyFill="1" applyBorder="1" applyAlignment="1">
      <alignment horizontal="right" vertical="center" shrinkToFit="1"/>
    </xf>
    <xf numFmtId="178" fontId="7" fillId="5" borderId="3" xfId="2" applyNumberFormat="1" applyFont="1" applyFill="1" applyBorder="1" applyAlignment="1">
      <alignment horizontal="right" vertical="center" wrapText="1"/>
    </xf>
    <xf numFmtId="178" fontId="7" fillId="5" borderId="1" xfId="2" applyNumberFormat="1" applyFont="1" applyFill="1" applyBorder="1" applyAlignment="1">
      <alignment horizontal="right" vertical="center" wrapText="1"/>
    </xf>
    <xf numFmtId="178" fontId="7" fillId="6" borderId="1" xfId="2" applyNumberFormat="1" applyFont="1" applyFill="1" applyBorder="1" applyAlignment="1">
      <alignment horizontal="right" vertical="center" wrapText="1"/>
    </xf>
    <xf numFmtId="178" fontId="7" fillId="3" borderId="1" xfId="2" applyNumberFormat="1" applyFont="1" applyFill="1" applyBorder="1" applyAlignment="1">
      <alignment horizontal="right" vertical="center" wrapText="1"/>
    </xf>
    <xf numFmtId="178" fontId="7" fillId="3" borderId="3" xfId="2" applyNumberFormat="1" applyFont="1" applyFill="1" applyBorder="1" applyAlignment="1">
      <alignment horizontal="right" vertical="center" wrapText="1"/>
    </xf>
    <xf numFmtId="178" fontId="3" fillId="3" borderId="3" xfId="0" applyNumberFormat="1" applyFont="1" applyFill="1" applyBorder="1" applyAlignment="1">
      <alignment vertical="center"/>
    </xf>
    <xf numFmtId="178" fontId="7" fillId="7" borderId="3" xfId="2" applyNumberFormat="1" applyFont="1" applyFill="1" applyBorder="1" applyAlignment="1">
      <alignment horizontal="right" vertical="center" wrapText="1"/>
    </xf>
    <xf numFmtId="178" fontId="7" fillId="7" borderId="1" xfId="2" applyNumberFormat="1" applyFont="1" applyFill="1" applyBorder="1" applyAlignment="1">
      <alignment horizontal="right" vertical="center" wrapText="1"/>
    </xf>
    <xf numFmtId="178" fontId="7" fillId="6" borderId="3" xfId="2" applyNumberFormat="1" applyFont="1" applyFill="1" applyBorder="1" applyAlignment="1">
      <alignment horizontal="right" vertical="center" wrapText="1"/>
    </xf>
    <xf numFmtId="0" fontId="6" fillId="0" borderId="74" xfId="0" applyFont="1" applyBorder="1" applyAlignment="1">
      <alignment horizontal="center" vertical="center"/>
    </xf>
    <xf numFmtId="6" fontId="6" fillId="0" borderId="8" xfId="2" applyFont="1" applyFill="1" applyBorder="1" applyAlignment="1">
      <alignment horizontal="left" vertical="center" shrinkToFit="1"/>
    </xf>
    <xf numFmtId="6" fontId="6" fillId="0" borderId="9" xfId="2" applyFont="1" applyFill="1" applyBorder="1" applyAlignment="1">
      <alignment horizontal="left" vertical="center" shrinkToFit="1"/>
    </xf>
    <xf numFmtId="178" fontId="5" fillId="0" borderId="0" xfId="2" applyNumberFormat="1" applyFont="1" applyFill="1" applyBorder="1" applyAlignment="1">
      <alignment horizontal="right" vertical="center" wrapText="1"/>
    </xf>
    <xf numFmtId="178" fontId="4" fillId="0" borderId="80" xfId="2" applyNumberFormat="1" applyFont="1" applyFill="1" applyBorder="1" applyAlignment="1">
      <alignment horizontal="right" vertical="center" wrapText="1"/>
    </xf>
    <xf numFmtId="178" fontId="4" fillId="0" borderId="82" xfId="2" applyNumberFormat="1" applyFont="1" applyFill="1" applyBorder="1" applyAlignment="1">
      <alignment horizontal="right" vertical="center" wrapText="1"/>
    </xf>
    <xf numFmtId="178" fontId="4" fillId="0" borderId="84" xfId="2" applyNumberFormat="1" applyFont="1" applyFill="1" applyBorder="1" applyAlignment="1">
      <alignment horizontal="right" vertical="center" wrapText="1"/>
    </xf>
    <xf numFmtId="178" fontId="4" fillId="0" borderId="85" xfId="2" applyNumberFormat="1" applyFont="1" applyFill="1" applyBorder="1" applyAlignment="1">
      <alignment horizontal="right" vertical="center" wrapText="1"/>
    </xf>
    <xf numFmtId="6" fontId="6" fillId="0" borderId="58" xfId="2" applyFont="1" applyBorder="1" applyAlignment="1">
      <alignment horizontal="right" vertical="center" wrapText="1"/>
    </xf>
    <xf numFmtId="6" fontId="6" fillId="0" borderId="53" xfId="2" applyFont="1" applyBorder="1" applyAlignment="1">
      <alignment horizontal="right" vertical="center" wrapText="1"/>
    </xf>
    <xf numFmtId="6" fontId="5" fillId="0" borderId="80" xfId="2" applyFont="1" applyBorder="1" applyAlignment="1">
      <alignment horizontal="right" vertical="center" wrapText="1"/>
    </xf>
    <xf numFmtId="6" fontId="5" fillId="5" borderId="81" xfId="2" applyFont="1" applyFill="1" applyBorder="1" applyAlignment="1">
      <alignment horizontal="right" vertical="center" wrapText="1"/>
    </xf>
    <xf numFmtId="6" fontId="5" fillId="0" borderId="82" xfId="2" applyFont="1" applyBorder="1" applyAlignment="1">
      <alignment horizontal="right" vertical="center" wrapText="1"/>
    </xf>
    <xf numFmtId="6" fontId="5" fillId="5" borderId="83" xfId="2" applyFont="1" applyFill="1" applyBorder="1" applyAlignment="1">
      <alignment horizontal="right" vertical="center" wrapText="1"/>
    </xf>
    <xf numFmtId="6" fontId="6" fillId="0" borderId="80" xfId="2" applyFont="1" applyBorder="1" applyAlignment="1">
      <alignment horizontal="right" vertical="center" wrapText="1"/>
    </xf>
    <xf numFmtId="6" fontId="6" fillId="5" borderId="81" xfId="2" applyFont="1" applyFill="1" applyBorder="1" applyAlignment="1">
      <alignment horizontal="right" vertical="center" wrapText="1"/>
    </xf>
    <xf numFmtId="6" fontId="6" fillId="0" borderId="82" xfId="2" applyFont="1" applyBorder="1" applyAlignment="1">
      <alignment horizontal="right" vertical="center" wrapText="1"/>
    </xf>
    <xf numFmtId="6" fontId="6" fillId="5" borderId="83" xfId="2" applyFont="1" applyFill="1" applyBorder="1" applyAlignment="1">
      <alignment horizontal="right" vertical="center" wrapText="1"/>
    </xf>
    <xf numFmtId="6" fontId="6" fillId="0" borderId="86" xfId="2" applyFont="1" applyBorder="1" applyAlignment="1">
      <alignment horizontal="right" vertical="center" wrapText="1"/>
    </xf>
    <xf numFmtId="6" fontId="5" fillId="3" borderId="87" xfId="2" applyFont="1" applyFill="1" applyBorder="1" applyAlignment="1">
      <alignment horizontal="right" vertical="center" wrapText="1"/>
    </xf>
    <xf numFmtId="6" fontId="5" fillId="0" borderId="88" xfId="2" applyFont="1" applyBorder="1" applyAlignment="1">
      <alignment horizontal="right" vertical="center" wrapText="1"/>
    </xf>
    <xf numFmtId="6" fontId="6" fillId="0" borderId="86" xfId="2" applyFont="1" applyBorder="1" applyAlignment="1">
      <alignment horizontal="center" vertical="center" wrapText="1"/>
    </xf>
    <xf numFmtId="6" fontId="6" fillId="3" borderId="87" xfId="2" applyFont="1" applyFill="1" applyBorder="1" applyAlignment="1">
      <alignment horizontal="right" vertical="center" wrapText="1"/>
    </xf>
    <xf numFmtId="6" fontId="6" fillId="0" borderId="88" xfId="2" applyFont="1" applyBorder="1" applyAlignment="1">
      <alignment horizontal="right" vertical="center" wrapText="1"/>
    </xf>
    <xf numFmtId="6" fontId="5" fillId="0" borderId="43" xfId="2" applyFont="1" applyFill="1" applyBorder="1" applyAlignment="1">
      <alignment horizontal="right" vertical="center" wrapText="1"/>
    </xf>
    <xf numFmtId="6" fontId="5" fillId="0" borderId="2" xfId="2" applyFont="1" applyFill="1" applyBorder="1" applyAlignment="1">
      <alignment horizontal="right" vertical="center" wrapText="1"/>
    </xf>
    <xf numFmtId="6" fontId="12" fillId="0" borderId="89" xfId="2" applyFont="1" applyBorder="1" applyAlignment="1">
      <alignment horizontal="center" vertical="center" shrinkToFit="1"/>
    </xf>
    <xf numFmtId="178" fontId="6" fillId="2" borderId="54" xfId="2" applyNumberFormat="1" applyFont="1" applyFill="1" applyBorder="1" applyAlignment="1">
      <alignment horizontal="right" vertical="center" wrapText="1"/>
    </xf>
    <xf numFmtId="6" fontId="6" fillId="4" borderId="25" xfId="2" applyFont="1" applyFill="1" applyBorder="1" applyAlignment="1">
      <alignment horizontal="center" vertical="center" wrapText="1"/>
    </xf>
    <xf numFmtId="6" fontId="6" fillId="4" borderId="6" xfId="2" applyFont="1" applyFill="1" applyBorder="1" applyAlignment="1">
      <alignment horizontal="center" vertical="center" wrapText="1"/>
    </xf>
    <xf numFmtId="6" fontId="6" fillId="4" borderId="26" xfId="2" applyFont="1" applyFill="1" applyBorder="1" applyAlignment="1">
      <alignment vertical="center" wrapText="1"/>
    </xf>
    <xf numFmtId="3" fontId="6" fillId="4" borderId="44" xfId="2" applyNumberFormat="1" applyFont="1" applyFill="1" applyBorder="1" applyAlignment="1">
      <alignment vertical="center" wrapText="1"/>
    </xf>
    <xf numFmtId="6" fontId="6" fillId="4" borderId="27" xfId="2" applyFont="1" applyFill="1" applyBorder="1" applyAlignment="1">
      <alignment horizontal="center" vertical="center" wrapText="1"/>
    </xf>
    <xf numFmtId="3" fontId="6" fillId="0" borderId="33" xfId="2" applyNumberFormat="1" applyFont="1" applyFill="1" applyBorder="1" applyAlignment="1">
      <alignment vertical="center" wrapText="1"/>
    </xf>
    <xf numFmtId="6" fontId="6" fillId="0" borderId="34" xfId="2" applyFont="1" applyFill="1" applyBorder="1" applyAlignment="1">
      <alignment horizontal="center" vertical="center" wrapText="1"/>
    </xf>
    <xf numFmtId="6" fontId="12" fillId="0" borderId="32" xfId="2" applyFont="1" applyFill="1" applyBorder="1" applyAlignment="1">
      <alignment horizontal="center" vertical="center" wrapText="1"/>
    </xf>
    <xf numFmtId="6" fontId="12" fillId="0" borderId="34" xfId="2" applyFont="1" applyFill="1" applyBorder="1" applyAlignment="1">
      <alignment horizontal="left" vertical="center" shrinkToFit="1"/>
    </xf>
    <xf numFmtId="6" fontId="12" fillId="0" borderId="14" xfId="2" applyFont="1" applyFill="1" applyBorder="1" applyAlignment="1">
      <alignment horizontal="left" vertical="center" shrinkToFit="1"/>
    </xf>
    <xf numFmtId="3" fontId="6" fillId="0" borderId="37" xfId="2" applyNumberFormat="1" applyFont="1" applyFill="1" applyBorder="1" applyAlignment="1">
      <alignment vertical="center" wrapText="1"/>
    </xf>
    <xf numFmtId="6" fontId="6" fillId="0" borderId="38" xfId="2" applyFont="1" applyFill="1" applyBorder="1" applyAlignment="1">
      <alignment horizontal="center" vertical="center" wrapText="1"/>
    </xf>
    <xf numFmtId="6" fontId="12" fillId="0" borderId="36" xfId="2" applyFont="1" applyFill="1" applyBorder="1" applyAlignment="1">
      <alignment horizontal="center" vertical="center" wrapText="1"/>
    </xf>
    <xf numFmtId="6" fontId="12" fillId="0" borderId="38" xfId="2" applyFont="1" applyFill="1" applyBorder="1" applyAlignment="1">
      <alignment horizontal="left" vertical="center" shrinkToFit="1"/>
    </xf>
    <xf numFmtId="0" fontId="12" fillId="0" borderId="24" xfId="2" applyNumberFormat="1" applyFont="1" applyFill="1" applyBorder="1" applyAlignment="1">
      <alignment horizontal="right" vertical="center" shrinkToFit="1"/>
    </xf>
    <xf numFmtId="6" fontId="12" fillId="0" borderId="24" xfId="2" applyFont="1" applyFill="1" applyBorder="1" applyAlignment="1">
      <alignment horizontal="left" vertical="center" shrinkToFit="1"/>
    </xf>
    <xf numFmtId="6" fontId="12" fillId="0" borderId="32" xfId="2" applyFont="1" applyFill="1" applyBorder="1" applyAlignment="1">
      <alignment horizontal="center" vertical="center" shrinkToFit="1"/>
    </xf>
    <xf numFmtId="6" fontId="12" fillId="0" borderId="36" xfId="2" applyFont="1" applyFill="1" applyBorder="1" applyAlignment="1">
      <alignment horizontal="center" vertical="center" shrinkToFit="1"/>
    </xf>
    <xf numFmtId="0" fontId="6" fillId="0" borderId="49" xfId="2" applyNumberFormat="1"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4" xfId="2" applyNumberFormat="1" applyFont="1" applyBorder="1" applyAlignment="1">
      <alignment horizontal="center" vertical="center" shrinkToFit="1"/>
    </xf>
    <xf numFmtId="0" fontId="16" fillId="0" borderId="0" xfId="0" applyFont="1" applyAlignment="1">
      <alignment horizontal="center" vertical="center"/>
    </xf>
    <xf numFmtId="0" fontId="12" fillId="0" borderId="0" xfId="0" applyFont="1" applyAlignment="1">
      <alignment horizontal="center" vertical="center"/>
    </xf>
    <xf numFmtId="0" fontId="6" fillId="0" borderId="21" xfId="2" applyNumberFormat="1" applyFont="1" applyFill="1" applyBorder="1" applyAlignment="1">
      <alignment horizontal="center" vertical="center" shrinkToFit="1"/>
    </xf>
    <xf numFmtId="0" fontId="6" fillId="0" borderId="22" xfId="2" applyNumberFormat="1" applyFont="1" applyFill="1" applyBorder="1" applyAlignment="1">
      <alignment horizontal="center" vertical="center" shrinkToFit="1"/>
    </xf>
    <xf numFmtId="6" fontId="6" fillId="0" borderId="21" xfId="2" applyFont="1" applyFill="1" applyBorder="1" applyAlignment="1">
      <alignment horizontal="center" vertical="center" shrinkToFit="1"/>
    </xf>
    <xf numFmtId="6" fontId="6" fillId="0" borderId="22" xfId="2" applyFont="1" applyFill="1" applyBorder="1" applyAlignment="1">
      <alignment horizontal="center" vertical="center" shrinkToFit="1"/>
    </xf>
    <xf numFmtId="0" fontId="6" fillId="0" borderId="57" xfId="2" applyNumberFormat="1" applyFont="1" applyFill="1" applyBorder="1" applyAlignment="1">
      <alignment horizontal="center" vertical="center" shrinkToFit="1"/>
    </xf>
    <xf numFmtId="6" fontId="12" fillId="0" borderId="55" xfId="2" applyFont="1" applyBorder="1" applyAlignment="1">
      <alignment horizontal="center" vertical="center" shrinkToFit="1"/>
    </xf>
    <xf numFmtId="3" fontId="6" fillId="0" borderId="44" xfId="2" applyNumberFormat="1" applyFont="1" applyFill="1" applyBorder="1" applyAlignment="1">
      <alignment vertical="center" wrapText="1"/>
    </xf>
    <xf numFmtId="6" fontId="6" fillId="0" borderId="56" xfId="2" applyFont="1" applyFill="1" applyBorder="1" applyAlignment="1">
      <alignment horizontal="center" vertical="center" wrapText="1"/>
    </xf>
    <xf numFmtId="6" fontId="12" fillId="0" borderId="55" xfId="2" applyFont="1" applyFill="1" applyBorder="1" applyAlignment="1">
      <alignment horizontal="center" vertical="center" wrapText="1"/>
    </xf>
    <xf numFmtId="6" fontId="12" fillId="0" borderId="56" xfId="2" applyFont="1" applyFill="1" applyBorder="1" applyAlignment="1">
      <alignment horizontal="left" vertical="center" shrinkToFit="1"/>
    </xf>
    <xf numFmtId="0" fontId="12" fillId="0" borderId="49" xfId="2" applyNumberFormat="1" applyFont="1" applyFill="1" applyBorder="1" applyAlignment="1">
      <alignment horizontal="right" vertical="center" shrinkToFit="1"/>
    </xf>
    <xf numFmtId="6" fontId="12" fillId="0" borderId="49" xfId="2" applyFont="1" applyFill="1" applyBorder="1" applyAlignment="1">
      <alignment horizontal="left" vertical="center" shrinkToFit="1"/>
    </xf>
    <xf numFmtId="6" fontId="12" fillId="0" borderId="55" xfId="2" applyFont="1" applyFill="1" applyBorder="1" applyAlignment="1">
      <alignment horizontal="center" vertical="center" shrinkToFit="1"/>
    </xf>
    <xf numFmtId="6" fontId="12" fillId="0" borderId="55" xfId="2" applyFont="1" applyFill="1" applyBorder="1" applyAlignment="1">
      <alignment horizontal="center" vertical="center"/>
    </xf>
    <xf numFmtId="6" fontId="6" fillId="0" borderId="7" xfId="2" applyFont="1" applyFill="1" applyBorder="1" applyAlignment="1">
      <alignment horizontal="left" vertical="center" shrinkToFit="1"/>
    </xf>
    <xf numFmtId="6" fontId="15" fillId="0" borderId="53" xfId="2" applyFont="1" applyBorder="1" applyAlignment="1">
      <alignment horizontal="center" vertical="center" wrapText="1"/>
    </xf>
    <xf numFmtId="0" fontId="3" fillId="3" borderId="59" xfId="0" applyFont="1" applyFill="1" applyBorder="1" applyAlignment="1">
      <alignment horizontal="center" vertical="center"/>
    </xf>
    <xf numFmtId="0" fontId="32" fillId="5" borderId="59" xfId="0" applyFont="1" applyFill="1" applyBorder="1" applyAlignment="1">
      <alignment horizontal="right" vertical="center" shrinkToFit="1"/>
    </xf>
    <xf numFmtId="6" fontId="5" fillId="3" borderId="1" xfId="2" applyFont="1" applyFill="1" applyBorder="1" applyAlignment="1">
      <alignment horizontal="right" vertical="center" wrapText="1"/>
    </xf>
    <xf numFmtId="0" fontId="6" fillId="0" borderId="17" xfId="2" applyNumberFormat="1" applyFont="1" applyFill="1" applyBorder="1" applyAlignment="1">
      <alignment horizontal="center" vertical="center" shrinkToFit="1"/>
    </xf>
    <xf numFmtId="0" fontId="6" fillId="0" borderId="13" xfId="2" applyNumberFormat="1" applyFont="1" applyFill="1" applyBorder="1" applyAlignment="1">
      <alignment horizontal="center" vertical="center" shrinkToFit="1"/>
    </xf>
    <xf numFmtId="0" fontId="6" fillId="4" borderId="57" xfId="2" applyNumberFormat="1" applyFont="1" applyFill="1" applyBorder="1" applyAlignment="1">
      <alignment horizontal="center" vertical="center" wrapText="1"/>
    </xf>
    <xf numFmtId="0" fontId="6" fillId="0" borderId="57" xfId="2" applyNumberFormat="1" applyFont="1" applyFill="1" applyBorder="1" applyAlignment="1">
      <alignment horizontal="center" vertical="center" wrapText="1"/>
    </xf>
    <xf numFmtId="0" fontId="6" fillId="0" borderId="21" xfId="2" applyNumberFormat="1" applyFont="1" applyFill="1" applyBorder="1" applyAlignment="1">
      <alignment horizontal="center" vertical="center" wrapText="1"/>
    </xf>
    <xf numFmtId="0" fontId="6" fillId="0" borderId="22" xfId="2" applyNumberFormat="1" applyFont="1" applyFill="1" applyBorder="1" applyAlignment="1">
      <alignment horizontal="center" vertical="center" wrapText="1"/>
    </xf>
    <xf numFmtId="6" fontId="7" fillId="5" borderId="3" xfId="2" applyFont="1" applyFill="1" applyBorder="1" applyAlignment="1">
      <alignment horizontal="center" vertical="center" wrapText="1"/>
    </xf>
    <xf numFmtId="178" fontId="7" fillId="5" borderId="12" xfId="2" applyNumberFormat="1" applyFont="1" applyFill="1" applyBorder="1" applyAlignment="1">
      <alignment horizontal="right" vertical="center" wrapText="1"/>
    </xf>
    <xf numFmtId="178" fontId="7" fillId="5" borderId="13" xfId="2" applyNumberFormat="1" applyFont="1" applyFill="1" applyBorder="1" applyAlignment="1">
      <alignment horizontal="right" vertical="center" wrapText="1"/>
    </xf>
    <xf numFmtId="178" fontId="7" fillId="5" borderId="16" xfId="2" applyNumberFormat="1" applyFont="1" applyFill="1" applyBorder="1" applyAlignment="1">
      <alignment horizontal="right" vertical="center" wrapText="1"/>
    </xf>
    <xf numFmtId="178" fontId="7" fillId="5" borderId="11" xfId="2" applyNumberFormat="1" applyFont="1" applyFill="1" applyBorder="1" applyAlignment="1">
      <alignment horizontal="right" vertical="center" wrapText="1"/>
    </xf>
    <xf numFmtId="178" fontId="7" fillId="5" borderId="8" xfId="2" applyNumberFormat="1" applyFont="1" applyFill="1" applyBorder="1" applyAlignment="1">
      <alignment horizontal="right" vertical="center" wrapText="1"/>
    </xf>
    <xf numFmtId="178" fontId="7" fillId="5" borderId="9" xfId="2" applyNumberFormat="1" applyFont="1" applyFill="1" applyBorder="1" applyAlignment="1">
      <alignment horizontal="right" vertical="center" wrapText="1"/>
    </xf>
    <xf numFmtId="6" fontId="5" fillId="3" borderId="59" xfId="2" applyFont="1" applyFill="1" applyBorder="1" applyAlignment="1">
      <alignment horizontal="right" vertical="center" wrapText="1"/>
    </xf>
    <xf numFmtId="6" fontId="5" fillId="3" borderId="75" xfId="2" applyFont="1" applyFill="1" applyBorder="1" applyAlignment="1">
      <alignment horizontal="right" vertical="center" wrapText="1"/>
    </xf>
    <xf numFmtId="6" fontId="5" fillId="4" borderId="47" xfId="2" applyFont="1" applyFill="1" applyBorder="1" applyAlignment="1">
      <alignment horizontal="right" vertical="center" wrapText="1"/>
    </xf>
    <xf numFmtId="6" fontId="5" fillId="4" borderId="48" xfId="2" applyFont="1" applyFill="1" applyBorder="1" applyAlignment="1">
      <alignment horizontal="right" vertical="center" wrapText="1"/>
    </xf>
    <xf numFmtId="6" fontId="5" fillId="0" borderId="0" xfId="2" applyFont="1" applyFill="1" applyBorder="1" applyAlignment="1">
      <alignment horizontal="right" vertical="center" wrapText="1"/>
    </xf>
    <xf numFmtId="6" fontId="6" fillId="0" borderId="6" xfId="2" applyFont="1" applyFill="1" applyBorder="1" applyAlignment="1">
      <alignment horizontal="center" vertical="center" wrapText="1"/>
    </xf>
    <xf numFmtId="6" fontId="12" fillId="0" borderId="28" xfId="2" applyFont="1" applyFill="1" applyBorder="1" applyAlignment="1">
      <alignment horizontal="center" vertical="center" shrinkToFit="1"/>
    </xf>
    <xf numFmtId="6" fontId="12" fillId="0" borderId="28" xfId="2" applyFont="1" applyFill="1" applyBorder="1" applyAlignment="1">
      <alignment horizontal="center" vertical="center" wrapText="1"/>
    </xf>
    <xf numFmtId="6" fontId="12" fillId="0" borderId="30" xfId="2" applyFont="1" applyFill="1" applyBorder="1" applyAlignment="1">
      <alignment horizontal="left" vertical="center" shrinkToFit="1"/>
    </xf>
    <xf numFmtId="0" fontId="12" fillId="0" borderId="20" xfId="2" applyNumberFormat="1" applyFont="1" applyFill="1" applyBorder="1" applyAlignment="1">
      <alignment horizontal="right" vertical="center" shrinkToFit="1"/>
    </xf>
    <xf numFmtId="6" fontId="12" fillId="0" borderId="20" xfId="2" applyFont="1" applyFill="1" applyBorder="1" applyAlignment="1">
      <alignment horizontal="left" vertical="center" shrinkToFit="1"/>
    </xf>
    <xf numFmtId="0" fontId="3" fillId="0" borderId="11" xfId="0" applyFont="1" applyBorder="1" applyAlignment="1">
      <alignment vertical="center"/>
    </xf>
    <xf numFmtId="6" fontId="6" fillId="0" borderId="26" xfId="2" applyFont="1" applyFill="1" applyBorder="1" applyAlignment="1">
      <alignment horizontal="center" vertical="center" wrapText="1"/>
    </xf>
    <xf numFmtId="6" fontId="6" fillId="0" borderId="0" xfId="2" applyFont="1" applyFill="1" applyBorder="1" applyAlignment="1">
      <alignment horizontal="center" vertical="center" wrapText="1"/>
    </xf>
    <xf numFmtId="0" fontId="6" fillId="0" borderId="0" xfId="2" applyNumberFormat="1" applyFont="1" applyFill="1" applyBorder="1" applyAlignment="1">
      <alignment horizontal="center" vertical="center" wrapText="1"/>
    </xf>
    <xf numFmtId="6" fontId="12" fillId="0" borderId="0" xfId="2" applyFont="1" applyFill="1" applyBorder="1" applyAlignment="1">
      <alignment horizontal="center" vertical="center" shrinkToFit="1"/>
    </xf>
    <xf numFmtId="0" fontId="6" fillId="0" borderId="0" xfId="2" applyNumberFormat="1" applyFont="1" applyFill="1" applyBorder="1" applyAlignment="1">
      <alignment vertical="center" wrapText="1"/>
    </xf>
    <xf numFmtId="6" fontId="12" fillId="0" borderId="0" xfId="2" applyFont="1" applyFill="1" applyBorder="1" applyAlignment="1">
      <alignment horizontal="center" vertical="center" wrapText="1"/>
    </xf>
    <xf numFmtId="6" fontId="12" fillId="0" borderId="0" xfId="2" applyFont="1" applyFill="1" applyBorder="1" applyAlignment="1">
      <alignment horizontal="left" vertical="center" shrinkToFit="1"/>
    </xf>
    <xf numFmtId="6" fontId="6" fillId="0" borderId="0" xfId="2" applyFont="1" applyFill="1" applyAlignment="1">
      <alignment horizontal="center" vertical="center" wrapText="1"/>
    </xf>
    <xf numFmtId="0" fontId="6" fillId="0" borderId="0" xfId="2" applyNumberFormat="1" applyFont="1" applyFill="1" applyAlignment="1">
      <alignment horizontal="center" vertical="center" wrapText="1"/>
    </xf>
    <xf numFmtId="6" fontId="6" fillId="0" borderId="0" xfId="2" applyFont="1" applyFill="1" applyAlignment="1">
      <alignment horizontal="center" vertical="center" shrinkToFit="1"/>
    </xf>
    <xf numFmtId="6" fontId="6" fillId="0" borderId="0" xfId="2" applyFont="1" applyFill="1" applyAlignment="1">
      <alignment horizontal="left" vertical="center" wrapText="1"/>
    </xf>
    <xf numFmtId="6" fontId="6" fillId="0" borderId="0" xfId="2" applyFont="1" applyFill="1" applyAlignment="1">
      <alignment horizontal="right" vertical="center" wrapText="1"/>
    </xf>
    <xf numFmtId="6" fontId="6" fillId="0" borderId="0" xfId="2" applyFont="1" applyFill="1" applyAlignment="1">
      <alignment horizontal="center" vertical="center"/>
    </xf>
    <xf numFmtId="6" fontId="6" fillId="0" borderId="58" xfId="2" applyFont="1" applyFill="1" applyBorder="1" applyAlignment="1">
      <alignment horizontal="center" vertical="center" wrapText="1"/>
    </xf>
    <xf numFmtId="6" fontId="6" fillId="0" borderId="53" xfId="2" applyFont="1" applyFill="1" applyBorder="1" applyAlignment="1">
      <alignment horizontal="center" vertical="center" wrapText="1"/>
    </xf>
    <xf numFmtId="6" fontId="6" fillId="0" borderId="30" xfId="2" applyFont="1" applyFill="1" applyBorder="1" applyAlignment="1">
      <alignment horizontal="center" vertical="center" wrapText="1"/>
    </xf>
    <xf numFmtId="6" fontId="35" fillId="5" borderId="2" xfId="2" applyFont="1" applyFill="1" applyBorder="1" applyAlignment="1">
      <alignment horizontal="right" vertical="center" wrapText="1"/>
    </xf>
    <xf numFmtId="178" fontId="6" fillId="0" borderId="43" xfId="2" applyNumberFormat="1" applyFont="1" applyFill="1" applyBorder="1" applyAlignment="1">
      <alignment horizontal="right" vertical="center" wrapText="1"/>
    </xf>
    <xf numFmtId="6" fontId="5" fillId="4" borderId="45" xfId="2" applyFont="1" applyFill="1" applyBorder="1" applyAlignment="1">
      <alignment horizontal="right" vertical="center" wrapText="1"/>
    </xf>
    <xf numFmtId="6" fontId="12" fillId="0" borderId="97" xfId="2" applyFont="1" applyFill="1" applyBorder="1" applyAlignment="1">
      <alignment horizontal="center" vertical="center" shrinkToFit="1"/>
    </xf>
    <xf numFmtId="6" fontId="6" fillId="0" borderId="15" xfId="2" applyFont="1" applyFill="1" applyBorder="1" applyAlignment="1">
      <alignment horizontal="left" vertical="center" shrinkToFit="1"/>
    </xf>
    <xf numFmtId="6" fontId="6" fillId="0" borderId="18" xfId="2" applyFont="1" applyBorder="1" applyAlignment="1">
      <alignment horizontal="distributed" vertical="center" wrapText="1"/>
    </xf>
    <xf numFmtId="6" fontId="6" fillId="0" borderId="17" xfId="2" applyFont="1" applyBorder="1" applyAlignment="1">
      <alignment horizontal="distributed" vertical="center" wrapText="1"/>
    </xf>
    <xf numFmtId="6" fontId="6" fillId="0" borderId="76" xfId="2" applyFont="1" applyBorder="1" applyAlignment="1">
      <alignment horizontal="center" vertical="center" wrapText="1"/>
    </xf>
    <xf numFmtId="6" fontId="6" fillId="0" borderId="78" xfId="2" applyFont="1" applyBorder="1" applyAlignment="1">
      <alignment horizontal="center" vertical="center" wrapText="1"/>
    </xf>
    <xf numFmtId="6" fontId="6" fillId="5" borderId="11" xfId="2" applyFont="1" applyFill="1" applyBorder="1" applyAlignment="1">
      <alignment horizontal="right" vertical="center" wrapText="1"/>
    </xf>
    <xf numFmtId="6" fontId="6" fillId="3" borderId="11" xfId="2" applyFont="1" applyFill="1" applyBorder="1" applyAlignment="1">
      <alignment horizontal="right" vertical="center" wrapText="1"/>
    </xf>
    <xf numFmtId="6" fontId="5" fillId="5" borderId="96" xfId="2" applyFont="1" applyFill="1" applyBorder="1" applyAlignment="1">
      <alignment horizontal="right" vertical="center" wrapText="1"/>
    </xf>
    <xf numFmtId="178" fontId="6" fillId="0" borderId="94" xfId="2" applyNumberFormat="1" applyFont="1" applyFill="1" applyBorder="1" applyAlignment="1">
      <alignment horizontal="right" vertical="center" wrapText="1"/>
    </xf>
    <xf numFmtId="0" fontId="3" fillId="0" borderId="7" xfId="0" applyFont="1" applyBorder="1" applyAlignment="1">
      <alignment horizontal="center" vertical="center"/>
    </xf>
    <xf numFmtId="0" fontId="6" fillId="0" borderId="81" xfId="0" applyFont="1" applyBorder="1" applyAlignment="1">
      <alignment horizontal="center" vertical="center"/>
    </xf>
    <xf numFmtId="6" fontId="6" fillId="0" borderId="26" xfId="2" applyFont="1" applyFill="1" applyBorder="1" applyAlignment="1">
      <alignment horizontal="left" vertical="center" shrinkToFit="1"/>
    </xf>
    <xf numFmtId="0" fontId="6" fillId="0" borderId="50" xfId="2" applyNumberFormat="1" applyFont="1" applyFill="1" applyBorder="1" applyAlignment="1">
      <alignment horizontal="center" vertical="center" shrinkToFit="1"/>
    </xf>
    <xf numFmtId="6" fontId="12" fillId="0" borderId="98" xfId="2" applyFont="1" applyFill="1" applyBorder="1" applyAlignment="1">
      <alignment horizontal="center" vertical="center" shrinkToFit="1"/>
    </xf>
    <xf numFmtId="3" fontId="6" fillId="0" borderId="99" xfId="2" applyNumberFormat="1" applyFont="1" applyFill="1" applyBorder="1" applyAlignment="1">
      <alignment vertical="center" wrapText="1"/>
    </xf>
    <xf numFmtId="6" fontId="6" fillId="0" borderId="100" xfId="2" applyFont="1" applyFill="1" applyBorder="1" applyAlignment="1">
      <alignment horizontal="center" vertical="center" wrapText="1"/>
    </xf>
    <xf numFmtId="6" fontId="12" fillId="0" borderId="98" xfId="2" applyFont="1" applyFill="1" applyBorder="1" applyAlignment="1">
      <alignment horizontal="center" vertical="center" wrapText="1"/>
    </xf>
    <xf numFmtId="0" fontId="6" fillId="0" borderId="50" xfId="2" applyNumberFormat="1" applyFont="1" applyFill="1" applyBorder="1" applyAlignment="1">
      <alignment horizontal="center" vertical="center" wrapText="1"/>
    </xf>
    <xf numFmtId="6" fontId="12" fillId="0" borderId="100" xfId="2" applyFont="1" applyFill="1" applyBorder="1" applyAlignment="1">
      <alignment horizontal="left" vertical="center" shrinkToFit="1"/>
    </xf>
    <xf numFmtId="0" fontId="12" fillId="0" borderId="95" xfId="2" applyNumberFormat="1" applyFont="1" applyFill="1" applyBorder="1" applyAlignment="1">
      <alignment horizontal="right" vertical="center" shrinkToFit="1"/>
    </xf>
    <xf numFmtId="6" fontId="12" fillId="0" borderId="95" xfId="2" applyFont="1" applyFill="1" applyBorder="1" applyAlignment="1">
      <alignment horizontal="left" vertical="center" shrinkToFit="1"/>
    </xf>
    <xf numFmtId="6" fontId="6" fillId="3" borderId="26" xfId="2" applyFont="1" applyFill="1" applyBorder="1" applyAlignment="1">
      <alignment horizontal="right" vertical="center" wrapText="1"/>
    </xf>
    <xf numFmtId="6" fontId="6" fillId="5" borderId="26" xfId="2" applyFont="1" applyFill="1" applyBorder="1" applyAlignment="1">
      <alignment horizontal="right" vertical="center" wrapText="1"/>
    </xf>
    <xf numFmtId="0" fontId="3" fillId="0" borderId="26" xfId="0" applyFont="1" applyBorder="1" applyAlignment="1">
      <alignment vertical="center"/>
    </xf>
    <xf numFmtId="6" fontId="6" fillId="0" borderId="59" xfId="2" applyFont="1" applyFill="1" applyBorder="1" applyAlignment="1">
      <alignment horizontal="center" vertical="center" wrapText="1"/>
    </xf>
    <xf numFmtId="0" fontId="6" fillId="0" borderId="61" xfId="2" applyNumberFormat="1" applyFont="1" applyFill="1" applyBorder="1" applyAlignment="1">
      <alignment horizontal="center" vertical="center" shrinkToFit="1"/>
    </xf>
    <xf numFmtId="6" fontId="6" fillId="0" borderId="86" xfId="2" applyFont="1" applyFill="1" applyBorder="1" applyAlignment="1">
      <alignment horizontal="center" vertical="center" wrapText="1"/>
    </xf>
    <xf numFmtId="6" fontId="5" fillId="3" borderId="103" xfId="2" applyFont="1" applyFill="1" applyBorder="1" applyAlignment="1">
      <alignment horizontal="right" vertical="center" wrapText="1"/>
    </xf>
    <xf numFmtId="6" fontId="5" fillId="5" borderId="87" xfId="2" applyFont="1" applyFill="1" applyBorder="1" applyAlignment="1">
      <alignment horizontal="right" vertical="center"/>
    </xf>
    <xf numFmtId="0" fontId="6" fillId="0" borderId="104" xfId="0" applyFont="1" applyBorder="1" applyAlignment="1">
      <alignment horizontal="center" vertical="center"/>
    </xf>
    <xf numFmtId="6" fontId="6" fillId="0" borderId="6" xfId="2" applyFont="1" applyFill="1" applyBorder="1" applyAlignment="1">
      <alignment horizontal="left" vertical="center" shrinkToFit="1"/>
    </xf>
    <xf numFmtId="6" fontId="12" fillId="0" borderId="98" xfId="2" applyFont="1" applyFill="1" applyBorder="1" applyAlignment="1">
      <alignment horizontal="center" vertical="center"/>
    </xf>
    <xf numFmtId="6" fontId="6" fillId="0" borderId="77" xfId="2" applyFont="1" applyBorder="1" applyAlignment="1">
      <alignment vertical="center" shrinkToFit="1"/>
    </xf>
    <xf numFmtId="6" fontId="6" fillId="0" borderId="87" xfId="2" applyFont="1" applyFill="1" applyBorder="1" applyAlignment="1">
      <alignment horizontal="center" vertical="center" wrapText="1"/>
    </xf>
    <xf numFmtId="0" fontId="6" fillId="0" borderId="26" xfId="2" applyNumberFormat="1" applyFont="1" applyFill="1" applyBorder="1" applyAlignment="1">
      <alignment vertical="center" shrinkToFit="1"/>
    </xf>
    <xf numFmtId="0" fontId="6" fillId="0" borderId="87" xfId="2" applyNumberFormat="1" applyFont="1" applyFill="1" applyBorder="1" applyAlignment="1">
      <alignment horizontal="center" vertical="center" shrinkToFit="1"/>
    </xf>
    <xf numFmtId="6" fontId="6" fillId="0" borderId="59" xfId="2" applyFont="1" applyFill="1" applyBorder="1" applyAlignment="1">
      <alignment horizontal="left" vertical="center" shrinkToFit="1"/>
    </xf>
    <xf numFmtId="6" fontId="12" fillId="0" borderId="105" xfId="2" applyFont="1" applyFill="1" applyBorder="1" applyAlignment="1">
      <alignment horizontal="center" vertical="center" shrinkToFit="1"/>
    </xf>
    <xf numFmtId="3" fontId="6" fillId="0" borderId="106" xfId="2" applyNumberFormat="1" applyFont="1" applyFill="1" applyBorder="1" applyAlignment="1">
      <alignment vertical="center" wrapText="1"/>
    </xf>
    <xf numFmtId="6" fontId="6" fillId="0" borderId="107" xfId="2" applyFont="1" applyFill="1" applyBorder="1" applyAlignment="1">
      <alignment horizontal="center" vertical="center" wrapText="1"/>
    </xf>
    <xf numFmtId="6" fontId="12" fillId="0" borderId="105" xfId="2" applyFont="1" applyFill="1" applyBorder="1" applyAlignment="1">
      <alignment horizontal="center" vertical="center" wrapText="1"/>
    </xf>
    <xf numFmtId="0" fontId="6" fillId="0" borderId="61" xfId="2" applyNumberFormat="1" applyFont="1" applyFill="1" applyBorder="1" applyAlignment="1">
      <alignment horizontal="center" vertical="center" wrapText="1"/>
    </xf>
    <xf numFmtId="6" fontId="12" fillId="0" borderId="107" xfId="2" applyFont="1" applyFill="1" applyBorder="1" applyAlignment="1">
      <alignment horizontal="left" vertical="center" shrinkToFit="1"/>
    </xf>
    <xf numFmtId="0" fontId="12" fillId="0" borderId="62" xfId="2" applyNumberFormat="1" applyFont="1" applyFill="1" applyBorder="1" applyAlignment="1">
      <alignment horizontal="right" vertical="center" shrinkToFit="1"/>
    </xf>
    <xf numFmtId="6" fontId="12" fillId="0" borderId="62" xfId="2" applyFont="1" applyFill="1" applyBorder="1" applyAlignment="1">
      <alignment horizontal="left" vertical="center" shrinkToFit="1"/>
    </xf>
    <xf numFmtId="6" fontId="6" fillId="3" borderId="59" xfId="2" applyFont="1" applyFill="1" applyBorder="1" applyAlignment="1">
      <alignment horizontal="right" vertical="center" wrapText="1"/>
    </xf>
    <xf numFmtId="6" fontId="6" fillId="5" borderId="59" xfId="2" applyFont="1" applyFill="1" applyBorder="1" applyAlignment="1">
      <alignment horizontal="right" vertical="center" wrapText="1"/>
    </xf>
    <xf numFmtId="0" fontId="3" fillId="0" borderId="59" xfId="0" applyFont="1" applyBorder="1" applyAlignment="1">
      <alignment vertical="center"/>
    </xf>
    <xf numFmtId="9" fontId="5" fillId="0" borderId="26" xfId="1" applyFont="1" applyBorder="1" applyAlignment="1">
      <alignment horizontal="right" vertical="center" wrapText="1"/>
    </xf>
    <xf numFmtId="6" fontId="12" fillId="0" borderId="55" xfId="2" applyFont="1" applyBorder="1" applyAlignment="1">
      <alignment horizontal="center" vertical="center"/>
    </xf>
    <xf numFmtId="6" fontId="15" fillId="0" borderId="86" xfId="2" applyFont="1" applyFill="1" applyBorder="1" applyAlignment="1">
      <alignment horizontal="center" vertical="center" wrapText="1"/>
    </xf>
    <xf numFmtId="6" fontId="12" fillId="0" borderId="53" xfId="2" applyFont="1" applyBorder="1" applyAlignment="1">
      <alignment horizontal="center" vertical="center" wrapText="1"/>
    </xf>
    <xf numFmtId="0" fontId="36" fillId="5" borderId="59" xfId="0" applyFont="1" applyFill="1" applyBorder="1" applyAlignment="1">
      <alignment horizontal="center" vertical="center"/>
    </xf>
    <xf numFmtId="6" fontId="5" fillId="5" borderId="75" xfId="2" applyFont="1" applyFill="1" applyBorder="1" applyAlignment="1">
      <alignment horizontal="right" vertical="center"/>
    </xf>
    <xf numFmtId="0" fontId="36" fillId="5" borderId="66" xfId="0" applyFont="1" applyFill="1" applyBorder="1" applyAlignment="1">
      <alignment horizontal="center" vertical="center"/>
    </xf>
    <xf numFmtId="0" fontId="15" fillId="8" borderId="86" xfId="0" applyFont="1" applyFill="1" applyBorder="1" applyAlignment="1">
      <alignment horizontal="center" vertical="center" shrinkToFit="1"/>
    </xf>
    <xf numFmtId="6" fontId="5" fillId="5" borderId="109" xfId="2" applyFont="1" applyFill="1" applyBorder="1" applyAlignment="1">
      <alignment horizontal="right" vertical="center" wrapText="1"/>
    </xf>
    <xf numFmtId="6" fontId="6" fillId="9" borderId="0" xfId="2" applyFont="1" applyFill="1" applyAlignment="1">
      <alignment vertical="center" wrapText="1"/>
    </xf>
    <xf numFmtId="0" fontId="15" fillId="0" borderId="67" xfId="0" applyFont="1" applyBorder="1" applyAlignment="1">
      <alignment vertical="center" shrinkToFit="1"/>
    </xf>
    <xf numFmtId="0" fontId="3" fillId="3" borderId="87" xfId="0" applyFont="1" applyFill="1" applyBorder="1" applyAlignment="1">
      <alignment horizontal="center" vertical="center"/>
    </xf>
    <xf numFmtId="0" fontId="27" fillId="3" borderId="59" xfId="0" applyFont="1" applyFill="1" applyBorder="1" applyAlignment="1">
      <alignment horizontal="center" vertical="center"/>
    </xf>
    <xf numFmtId="0" fontId="32" fillId="3" borderId="59" xfId="0" applyFont="1" applyFill="1" applyBorder="1" applyAlignment="1">
      <alignment horizontal="center" vertical="center"/>
    </xf>
    <xf numFmtId="6" fontId="7" fillId="4" borderId="6" xfId="2" applyFont="1" applyFill="1" applyBorder="1" applyAlignment="1">
      <alignment horizontal="center" vertical="center" wrapText="1"/>
    </xf>
    <xf numFmtId="6" fontId="7" fillId="3" borderId="3" xfId="2" applyFont="1" applyFill="1" applyBorder="1" applyAlignment="1">
      <alignment horizontal="right" vertical="center" wrapText="1"/>
    </xf>
    <xf numFmtId="6" fontId="7" fillId="5" borderId="3" xfId="2" applyFont="1" applyFill="1" applyBorder="1" applyAlignment="1">
      <alignment horizontal="right" vertical="center" shrinkToFit="1"/>
    </xf>
    <xf numFmtId="6" fontId="7" fillId="4" borderId="7" xfId="2" applyFont="1" applyFill="1" applyBorder="1" applyAlignment="1">
      <alignment horizontal="right" vertical="center" shrinkToFit="1"/>
    </xf>
    <xf numFmtId="6" fontId="7" fillId="4" borderId="8" xfId="2" applyFont="1" applyFill="1" applyBorder="1" applyAlignment="1">
      <alignment horizontal="right" vertical="center" shrinkToFit="1"/>
    </xf>
    <xf numFmtId="6" fontId="7" fillId="4" borderId="9" xfId="2" applyFont="1" applyFill="1" applyBorder="1" applyAlignment="1">
      <alignment horizontal="right" vertical="center" shrinkToFit="1"/>
    </xf>
    <xf numFmtId="6" fontId="7" fillId="5" borderId="12" xfId="2" applyFont="1" applyFill="1" applyBorder="1" applyAlignment="1">
      <alignment horizontal="right" vertical="center" wrapText="1"/>
    </xf>
    <xf numFmtId="6" fontId="7" fillId="5" borderId="8" xfId="2" applyFont="1" applyFill="1" applyBorder="1" applyAlignment="1">
      <alignment horizontal="right" vertical="center" wrapText="1"/>
    </xf>
    <xf numFmtId="6" fontId="7" fillId="5" borderId="14" xfId="2" applyFont="1" applyFill="1" applyBorder="1" applyAlignment="1">
      <alignment horizontal="right" vertical="center" wrapText="1"/>
    </xf>
    <xf numFmtId="6" fontId="7" fillId="5" borderId="15" xfId="2" applyFont="1" applyFill="1" applyBorder="1" applyAlignment="1">
      <alignment horizontal="right" vertical="center" wrapText="1"/>
    </xf>
    <xf numFmtId="6" fontId="7" fillId="5" borderId="9" xfId="2" applyFont="1" applyFill="1" applyBorder="1" applyAlignment="1">
      <alignment horizontal="right" vertical="center" wrapText="1"/>
    </xf>
    <xf numFmtId="6" fontId="7" fillId="5" borderId="1" xfId="2" applyFont="1" applyFill="1" applyBorder="1" applyAlignment="1">
      <alignment horizontal="right" vertical="center" wrapText="1"/>
    </xf>
    <xf numFmtId="6" fontId="7" fillId="5" borderId="11" xfId="2" applyFont="1" applyFill="1" applyBorder="1" applyAlignment="1">
      <alignment horizontal="right" vertical="center" wrapText="1"/>
    </xf>
    <xf numFmtId="6" fontId="7" fillId="5" borderId="3" xfId="2" applyFont="1" applyFill="1" applyBorder="1" applyAlignment="1">
      <alignment horizontal="right" vertical="center" wrapText="1"/>
    </xf>
    <xf numFmtId="178" fontId="7" fillId="5" borderId="17" xfId="2" applyNumberFormat="1" applyFont="1" applyFill="1" applyBorder="1" applyAlignment="1">
      <alignment horizontal="right" vertical="center" wrapText="1"/>
    </xf>
    <xf numFmtId="178" fontId="7" fillId="4" borderId="7" xfId="2" applyNumberFormat="1" applyFont="1" applyFill="1" applyBorder="1" applyAlignment="1">
      <alignment horizontal="right" vertical="center" shrinkToFit="1"/>
    </xf>
    <xf numFmtId="178" fontId="7" fillId="4" borderId="8" xfId="2" applyNumberFormat="1" applyFont="1" applyFill="1" applyBorder="1" applyAlignment="1">
      <alignment horizontal="right" vertical="center" shrinkToFit="1"/>
    </xf>
    <xf numFmtId="178" fontId="7" fillId="4" borderId="9" xfId="2" applyNumberFormat="1" applyFont="1" applyFill="1" applyBorder="1" applyAlignment="1">
      <alignment horizontal="right" vertical="center" shrinkToFit="1"/>
    </xf>
    <xf numFmtId="178" fontId="7" fillId="4" borderId="7" xfId="2" applyNumberFormat="1" applyFont="1" applyFill="1" applyBorder="1" applyAlignment="1">
      <alignment horizontal="right" vertical="center" wrapText="1"/>
    </xf>
    <xf numFmtId="178" fontId="7" fillId="4" borderId="8" xfId="2" applyNumberFormat="1" applyFont="1" applyFill="1" applyBorder="1" applyAlignment="1">
      <alignment horizontal="right" vertical="center" wrapText="1"/>
    </xf>
    <xf numFmtId="178" fontId="7" fillId="4" borderId="9" xfId="2" applyNumberFormat="1" applyFont="1" applyFill="1" applyBorder="1" applyAlignment="1">
      <alignment horizontal="right" vertical="center" wrapText="1"/>
    </xf>
    <xf numFmtId="6" fontId="7" fillId="0" borderId="5" xfId="2" applyFont="1" applyFill="1" applyBorder="1" applyAlignment="1">
      <alignment horizontal="center" vertical="center" wrapText="1"/>
    </xf>
    <xf numFmtId="0" fontId="6" fillId="0" borderId="10" xfId="1" applyNumberFormat="1" applyFont="1" applyBorder="1" applyAlignment="1">
      <alignment horizontal="center" vertical="center" wrapText="1"/>
    </xf>
    <xf numFmtId="6" fontId="7" fillId="5" borderId="3" xfId="2" applyFont="1" applyFill="1" applyBorder="1" applyAlignment="1">
      <alignment horizontal="left" vertical="center" wrapText="1"/>
    </xf>
    <xf numFmtId="6" fontId="7" fillId="0" borderId="7" xfId="2" applyFont="1" applyBorder="1" applyAlignment="1">
      <alignment horizontal="left" vertical="center" wrapText="1"/>
    </xf>
    <xf numFmtId="6" fontId="7" fillId="0" borderId="8" xfId="2" applyFont="1" applyBorder="1" applyAlignment="1">
      <alignment horizontal="left" vertical="center" wrapText="1"/>
    </xf>
    <xf numFmtId="6" fontId="7" fillId="0" borderId="9" xfId="2" applyFont="1" applyBorder="1" applyAlignment="1">
      <alignment horizontal="left" vertical="center" wrapText="1"/>
    </xf>
    <xf numFmtId="0" fontId="6" fillId="0" borderId="57" xfId="2" applyNumberFormat="1" applyFont="1" applyBorder="1" applyAlignment="1">
      <alignment horizontal="center" vertical="center" shrinkToFit="1"/>
    </xf>
    <xf numFmtId="0" fontId="6" fillId="0" borderId="21" xfId="2" applyNumberFormat="1" applyFont="1" applyBorder="1" applyAlignment="1">
      <alignment horizontal="center" vertical="center" shrinkToFit="1"/>
    </xf>
    <xf numFmtId="0" fontId="6" fillId="0" borderId="22" xfId="2" applyNumberFormat="1" applyFont="1" applyBorder="1" applyAlignment="1">
      <alignment horizontal="center" vertical="center" shrinkToFit="1"/>
    </xf>
    <xf numFmtId="0" fontId="6" fillId="0" borderId="5" xfId="2" applyNumberFormat="1" applyFont="1" applyBorder="1" applyAlignment="1">
      <alignment horizontal="center" vertical="center" wrapText="1"/>
    </xf>
    <xf numFmtId="0" fontId="12" fillId="0" borderId="49" xfId="2" applyNumberFormat="1" applyFont="1" applyBorder="1" applyAlignment="1">
      <alignment horizontal="center" vertical="center" shrinkToFit="1"/>
    </xf>
    <xf numFmtId="0" fontId="12" fillId="0" borderId="14" xfId="2" applyNumberFormat="1" applyFont="1" applyBorder="1" applyAlignment="1">
      <alignment horizontal="center" vertical="center" shrinkToFit="1"/>
    </xf>
    <xf numFmtId="0" fontId="12" fillId="0" borderId="24" xfId="2" applyNumberFormat="1" applyFont="1" applyBorder="1" applyAlignment="1">
      <alignment horizontal="center" vertical="center" shrinkToFit="1"/>
    </xf>
    <xf numFmtId="0" fontId="12" fillId="0" borderId="49" xfId="2" applyNumberFormat="1" applyFont="1" applyFill="1" applyBorder="1" applyAlignment="1">
      <alignment horizontal="center" vertical="center" shrinkToFit="1"/>
    </xf>
    <xf numFmtId="0" fontId="12" fillId="0" borderId="14" xfId="2" applyNumberFormat="1" applyFont="1" applyFill="1" applyBorder="1" applyAlignment="1">
      <alignment horizontal="center" vertical="center" shrinkToFit="1"/>
    </xf>
    <xf numFmtId="0" fontId="12" fillId="0" borderId="24" xfId="2" applyNumberFormat="1" applyFont="1" applyFill="1" applyBorder="1" applyAlignment="1">
      <alignment horizontal="center" vertical="center" shrinkToFit="1"/>
    </xf>
    <xf numFmtId="6" fontId="7" fillId="5" borderId="11" xfId="2" applyFont="1" applyFill="1" applyBorder="1" applyAlignment="1">
      <alignment vertical="center" wrapText="1"/>
    </xf>
    <xf numFmtId="6" fontId="7" fillId="5" borderId="8" xfId="2" applyFont="1" applyFill="1" applyBorder="1" applyAlignment="1">
      <alignment vertical="center" wrapText="1"/>
    </xf>
    <xf numFmtId="6" fontId="7" fillId="5" borderId="9" xfId="2" applyFont="1" applyFill="1" applyBorder="1" applyAlignment="1">
      <alignment vertical="center" wrapText="1"/>
    </xf>
    <xf numFmtId="6" fontId="7" fillId="5" borderId="3" xfId="2" applyFont="1" applyFill="1" applyBorder="1" applyAlignment="1">
      <alignment vertical="center" wrapText="1"/>
    </xf>
    <xf numFmtId="6" fontId="7" fillId="0" borderId="3" xfId="2" applyFont="1" applyFill="1" applyBorder="1" applyAlignment="1">
      <alignment horizontal="right" vertical="center" wrapText="1"/>
    </xf>
    <xf numFmtId="178" fontId="6" fillId="5" borderId="3" xfId="2" applyNumberFormat="1" applyFont="1" applyFill="1" applyBorder="1" applyAlignment="1">
      <alignment horizontal="center" vertical="center" wrapText="1"/>
    </xf>
    <xf numFmtId="178" fontId="6" fillId="7" borderId="3" xfId="2" applyNumberFormat="1" applyFont="1" applyFill="1" applyBorder="1" applyAlignment="1">
      <alignment horizontal="center" vertical="center" wrapText="1"/>
    </xf>
    <xf numFmtId="6" fontId="7" fillId="0" borderId="9" xfId="2" applyFont="1" applyBorder="1" applyAlignment="1">
      <alignment horizontal="center" vertical="center" wrapText="1"/>
    </xf>
    <xf numFmtId="178" fontId="6" fillId="6" borderId="3" xfId="2" applyNumberFormat="1" applyFont="1" applyFill="1" applyBorder="1" applyAlignment="1">
      <alignment horizontal="center" vertical="center" wrapText="1"/>
    </xf>
    <xf numFmtId="0" fontId="1" fillId="0" borderId="0" xfId="3">
      <alignment vertical="center"/>
    </xf>
    <xf numFmtId="0" fontId="39" fillId="0" borderId="113" xfId="3" applyFont="1" applyBorder="1" applyAlignment="1">
      <alignment horizontal="center" vertical="center" wrapText="1"/>
    </xf>
    <xf numFmtId="0" fontId="39" fillId="0" borderId="115" xfId="3" applyFont="1" applyBorder="1" applyAlignment="1">
      <alignment horizontal="justify" vertical="center" wrapText="1"/>
    </xf>
    <xf numFmtId="0" fontId="39" fillId="0" borderId="96" xfId="3" applyFont="1" applyBorder="1" applyAlignment="1">
      <alignment horizontal="center" vertical="center" wrapText="1"/>
    </xf>
    <xf numFmtId="0" fontId="39" fillId="0" borderId="108" xfId="3" applyFont="1" applyBorder="1" applyAlignment="1">
      <alignment horizontal="justify" vertical="center" wrapText="1"/>
    </xf>
    <xf numFmtId="0" fontId="0" fillId="0" borderId="0" xfId="3" applyFont="1">
      <alignment vertical="center"/>
    </xf>
    <xf numFmtId="0" fontId="0" fillId="0" borderId="3" xfId="0" applyBorder="1" applyAlignment="1">
      <alignment horizontal="center"/>
    </xf>
    <xf numFmtId="3" fontId="0" fillId="0" borderId="3" xfId="0" applyNumberFormat="1" applyBorder="1" applyAlignment="1">
      <alignment horizontal="center"/>
    </xf>
    <xf numFmtId="0" fontId="0" fillId="0" borderId="3" xfId="0" applyBorder="1" applyAlignment="1">
      <alignment horizontal="left"/>
    </xf>
    <xf numFmtId="0" fontId="39" fillId="0" borderId="108" xfId="3" applyFont="1" applyBorder="1" applyAlignment="1">
      <alignment horizontal="left" vertical="center" wrapText="1"/>
    </xf>
    <xf numFmtId="0" fontId="40" fillId="0" borderId="115" xfId="3" applyFont="1" applyBorder="1" applyAlignment="1">
      <alignment horizontal="justify" vertical="center" wrapText="1"/>
    </xf>
    <xf numFmtId="0" fontId="39" fillId="0" borderId="108" xfId="3" applyFont="1" applyBorder="1" applyAlignment="1">
      <alignment horizontal="distributed" vertical="center" wrapText="1"/>
    </xf>
    <xf numFmtId="6" fontId="7" fillId="0" borderId="13" xfId="2" applyFont="1" applyBorder="1" applyAlignment="1">
      <alignment horizontal="center" vertical="center" wrapText="1"/>
    </xf>
    <xf numFmtId="6" fontId="7" fillId="0" borderId="14" xfId="2" applyFont="1" applyBorder="1" applyAlignment="1">
      <alignment horizontal="center" vertical="center" wrapText="1"/>
    </xf>
    <xf numFmtId="6" fontId="7" fillId="0" borderId="17" xfId="2" applyFont="1" applyBorder="1" applyAlignment="1">
      <alignment horizontal="center" vertical="center" wrapText="1"/>
    </xf>
    <xf numFmtId="6" fontId="7" fillId="0" borderId="24" xfId="2" applyFont="1" applyBorder="1" applyAlignment="1">
      <alignment horizontal="center" vertical="center" wrapText="1"/>
    </xf>
    <xf numFmtId="6" fontId="7" fillId="0" borderId="5" xfId="2" applyFont="1" applyBorder="1" applyAlignment="1">
      <alignment horizontal="center" vertical="center" wrapText="1"/>
    </xf>
    <xf numFmtId="6" fontId="7" fillId="0" borderId="1" xfId="2" applyFont="1" applyBorder="1" applyAlignment="1">
      <alignment horizontal="center" vertical="center" wrapText="1"/>
    </xf>
    <xf numFmtId="6" fontId="7" fillId="0" borderId="3" xfId="2" applyFont="1" applyBorder="1" applyAlignment="1">
      <alignment horizontal="center" vertical="center" wrapText="1"/>
    </xf>
    <xf numFmtId="6" fontId="7" fillId="0" borderId="18" xfId="2" applyFont="1" applyBorder="1" applyAlignment="1">
      <alignment horizontal="center" vertical="center" wrapText="1"/>
    </xf>
    <xf numFmtId="6" fontId="7" fillId="0" borderId="20" xfId="2" applyFont="1" applyBorder="1" applyAlignment="1">
      <alignment horizontal="center" vertical="center" wrapText="1"/>
    </xf>
    <xf numFmtId="6" fontId="7" fillId="0" borderId="5" xfId="2" applyFont="1" applyBorder="1" applyAlignment="1">
      <alignment horizontal="center" vertical="center" shrinkToFit="1"/>
    </xf>
    <xf numFmtId="6" fontId="7" fillId="0" borderId="1" xfId="2" applyFont="1" applyBorder="1" applyAlignment="1">
      <alignment horizontal="center" vertical="center" shrinkToFit="1"/>
    </xf>
    <xf numFmtId="0" fontId="8" fillId="0" borderId="0" xfId="0" applyFont="1" applyAlignment="1">
      <alignment horizontal="center"/>
    </xf>
    <xf numFmtId="6" fontId="7" fillId="0" borderId="16" xfId="2" applyFont="1" applyBorder="1" applyAlignment="1">
      <alignment horizontal="center" vertical="center" wrapText="1"/>
    </xf>
    <xf numFmtId="6" fontId="7" fillId="0" borderId="23" xfId="2" applyFont="1" applyBorder="1" applyAlignment="1">
      <alignment horizontal="center" vertical="center" wrapText="1"/>
    </xf>
    <xf numFmtId="0" fontId="14" fillId="0" borderId="0" xfId="0" applyFont="1" applyAlignment="1">
      <alignment horizontal="left" vertical="center"/>
    </xf>
    <xf numFmtId="6" fontId="6" fillId="5" borderId="5" xfId="2" applyFont="1" applyFill="1" applyBorder="1" applyAlignment="1">
      <alignment horizontal="center" vertical="center" wrapText="1"/>
    </xf>
    <xf numFmtId="6" fontId="6" fillId="5" borderId="1" xfId="2" applyFont="1" applyFill="1" applyBorder="1" applyAlignment="1">
      <alignment horizontal="center" vertical="center" wrapText="1"/>
    </xf>
    <xf numFmtId="6" fontId="6" fillId="0" borderId="5" xfId="2" applyFont="1" applyBorder="1" applyAlignment="1">
      <alignment horizontal="center" vertical="center" wrapText="1"/>
    </xf>
    <xf numFmtId="6" fontId="6" fillId="0" borderId="1" xfId="2"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6" fontId="6" fillId="0" borderId="51" xfId="2" applyFont="1" applyBorder="1" applyAlignment="1">
      <alignment horizontal="left" vertical="center" shrinkToFit="1"/>
    </xf>
    <xf numFmtId="6" fontId="6" fillId="0" borderId="21" xfId="2" applyFont="1" applyBorder="1" applyAlignment="1">
      <alignment horizontal="left" vertical="center" shrinkToFit="1"/>
    </xf>
    <xf numFmtId="6" fontId="6" fillId="0" borderId="14" xfId="2" applyFont="1" applyBorder="1" applyAlignment="1">
      <alignment horizontal="left" vertical="center" shrinkToFit="1"/>
    </xf>
    <xf numFmtId="6" fontId="12" fillId="0" borderId="75" xfId="2" applyFont="1" applyBorder="1" applyAlignment="1">
      <alignment horizontal="left" vertical="center"/>
    </xf>
    <xf numFmtId="6" fontId="6" fillId="0" borderId="5" xfId="2" applyFont="1" applyBorder="1" applyAlignment="1">
      <alignment horizontal="left" vertical="center" wrapText="1"/>
    </xf>
    <xf numFmtId="6" fontId="6" fillId="0" borderId="10" xfId="2" applyFont="1" applyBorder="1" applyAlignment="1">
      <alignment horizontal="left" vertical="center" wrapText="1"/>
    </xf>
    <xf numFmtId="6" fontId="6" fillId="0" borderId="79" xfId="2" applyFont="1" applyBorder="1" applyAlignment="1">
      <alignment horizontal="left" vertical="center" wrapText="1"/>
    </xf>
    <xf numFmtId="6" fontId="6" fillId="0" borderId="5" xfId="2" applyFont="1" applyBorder="1" applyAlignment="1">
      <alignment horizontal="left" vertical="center"/>
    </xf>
    <xf numFmtId="6" fontId="6" fillId="0" borderId="10" xfId="2" applyFont="1" applyBorder="1" applyAlignment="1">
      <alignment horizontal="left" vertical="center"/>
    </xf>
    <xf numFmtId="6" fontId="6" fillId="0" borderId="1" xfId="2"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3" fillId="0" borderId="13" xfId="0" applyFont="1" applyBorder="1" applyAlignment="1">
      <alignment horizontal="left" vertical="center"/>
    </xf>
    <xf numFmtId="0" fontId="13" fillId="0" borderId="21" xfId="0" applyFont="1" applyBorder="1" applyAlignment="1">
      <alignment horizontal="left" vertical="center"/>
    </xf>
    <xf numFmtId="0" fontId="13" fillId="0" borderId="14" xfId="0" applyFont="1" applyBorder="1" applyAlignment="1">
      <alignment horizontal="left" vertical="center"/>
    </xf>
    <xf numFmtId="0" fontId="3" fillId="0" borderId="13" xfId="0" applyFont="1" applyBorder="1" applyAlignment="1">
      <alignment horizontal="left" vertical="center"/>
    </xf>
    <xf numFmtId="0" fontId="3" fillId="0" borderId="21" xfId="0" applyFont="1" applyBorder="1" applyAlignment="1">
      <alignment horizontal="left" vertical="center"/>
    </xf>
    <xf numFmtId="0" fontId="3" fillId="0" borderId="14" xfId="0" applyFont="1" applyBorder="1" applyAlignment="1">
      <alignment horizontal="left" vertical="center"/>
    </xf>
    <xf numFmtId="58" fontId="3" fillId="0" borderId="13" xfId="0" applyNumberFormat="1" applyFont="1" applyBorder="1" applyAlignment="1">
      <alignment horizontal="left" vertical="center"/>
    </xf>
    <xf numFmtId="58" fontId="3" fillId="0" borderId="21" xfId="0" applyNumberFormat="1" applyFont="1" applyBorder="1" applyAlignment="1">
      <alignment horizontal="left" vertical="center"/>
    </xf>
    <xf numFmtId="58" fontId="3" fillId="0" borderId="14" xfId="0" applyNumberFormat="1" applyFont="1" applyBorder="1" applyAlignment="1">
      <alignment horizontal="left" vertical="center"/>
    </xf>
    <xf numFmtId="0" fontId="3" fillId="0" borderId="16" xfId="0" applyFont="1" applyBorder="1" applyAlignment="1">
      <alignment horizontal="left" vertical="center"/>
    </xf>
    <xf numFmtId="0" fontId="3" fillId="0" borderId="42" xfId="0" applyFont="1" applyBorder="1" applyAlignment="1">
      <alignment horizontal="left" vertical="center"/>
    </xf>
    <xf numFmtId="0" fontId="3" fillId="0" borderId="23" xfId="0" applyFont="1" applyBorder="1" applyAlignment="1">
      <alignment horizontal="left" vertical="center"/>
    </xf>
    <xf numFmtId="6" fontId="15" fillId="0" borderId="87" xfId="2" applyFont="1" applyBorder="1" applyAlignment="1">
      <alignment horizontal="left" vertical="center"/>
    </xf>
    <xf numFmtId="6" fontId="6" fillId="0" borderId="60" xfId="2" applyFont="1" applyBorder="1" applyAlignment="1">
      <alignment horizontal="center" vertical="center" shrinkToFit="1"/>
    </xf>
    <xf numFmtId="6" fontId="6" fillId="0" borderId="69" xfId="2" applyFont="1" applyBorder="1" applyAlignment="1">
      <alignment horizontal="center" vertical="center" shrinkToFit="1"/>
    </xf>
    <xf numFmtId="6" fontId="12" fillId="0" borderId="59" xfId="2" applyFont="1" applyBorder="1" applyAlignment="1">
      <alignment horizontal="left" vertical="center"/>
    </xf>
    <xf numFmtId="6" fontId="6" fillId="0" borderId="1" xfId="2" applyFont="1" applyBorder="1" applyAlignment="1">
      <alignment horizontal="left" vertical="center" wrapText="1"/>
    </xf>
    <xf numFmtId="0" fontId="15" fillId="0" borderId="67" xfId="0" applyFont="1" applyBorder="1" applyAlignment="1">
      <alignment horizontal="center" vertical="center" shrinkToFit="1"/>
    </xf>
    <xf numFmtId="0" fontId="15" fillId="0" borderId="70" xfId="0" applyFont="1" applyBorder="1" applyAlignment="1">
      <alignment horizontal="center" vertical="center" shrinkToFit="1"/>
    </xf>
    <xf numFmtId="6" fontId="6" fillId="0" borderId="66" xfId="2" applyFont="1" applyBorder="1" applyAlignment="1">
      <alignment horizontal="center" vertical="center" wrapText="1"/>
    </xf>
    <xf numFmtId="6" fontId="6" fillId="0" borderId="68" xfId="2" applyFont="1" applyBorder="1" applyAlignment="1">
      <alignment horizontal="center" vertical="center" wrapText="1"/>
    </xf>
    <xf numFmtId="6" fontId="6" fillId="0" borderId="0" xfId="2" applyFont="1" applyAlignment="1">
      <alignment horizontal="left" vertical="center" wrapText="1"/>
    </xf>
    <xf numFmtId="6" fontId="6" fillId="0" borderId="52" xfId="2" applyFont="1" applyBorder="1" applyAlignment="1">
      <alignment horizontal="left" vertical="center" shrinkToFit="1"/>
    </xf>
    <xf numFmtId="6" fontId="6" fillId="0" borderId="22" xfId="2" applyFont="1" applyBorder="1" applyAlignment="1">
      <alignment horizontal="left" vertical="center" shrinkToFit="1"/>
    </xf>
    <xf numFmtId="6" fontId="6" fillId="0" borderId="24" xfId="2" applyFont="1" applyBorder="1" applyAlignment="1">
      <alignment horizontal="left" vertical="center" shrinkToFit="1"/>
    </xf>
    <xf numFmtId="6" fontId="6" fillId="0" borderId="5" xfId="2" applyFont="1" applyBorder="1" applyAlignment="1">
      <alignment horizontal="center" vertical="center" shrinkToFit="1"/>
    </xf>
    <xf numFmtId="6" fontId="6" fillId="0" borderId="1" xfId="2" applyFont="1" applyBorder="1" applyAlignment="1">
      <alignment horizontal="center" vertical="center" shrinkToFit="1"/>
    </xf>
    <xf numFmtId="0" fontId="6" fillId="0" borderId="73" xfId="0" applyFont="1" applyBorder="1" applyAlignment="1">
      <alignment horizontal="center" vertical="center"/>
    </xf>
    <xf numFmtId="0" fontId="6" fillId="0" borderId="108" xfId="0" applyFont="1" applyBorder="1" applyAlignment="1">
      <alignment horizontal="center" vertical="center"/>
    </xf>
    <xf numFmtId="0" fontId="12" fillId="0" borderId="67" xfId="0" applyFont="1" applyBorder="1" applyAlignment="1">
      <alignment horizontal="center" vertical="center" shrinkToFit="1"/>
    </xf>
    <xf numFmtId="0" fontId="12" fillId="0" borderId="70" xfId="0" applyFont="1" applyBorder="1" applyAlignment="1">
      <alignment horizontal="center" vertical="center" shrinkToFit="1"/>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13" xfId="0" applyFont="1" applyBorder="1" applyAlignment="1">
      <alignment horizontal="left" vertical="center"/>
    </xf>
    <xf numFmtId="0" fontId="6" fillId="0" borderId="21" xfId="0" applyFont="1" applyBorder="1" applyAlignment="1">
      <alignment horizontal="left" vertical="center"/>
    </xf>
    <xf numFmtId="0" fontId="6" fillId="0" borderId="14" xfId="0" applyFont="1" applyBorder="1" applyAlignment="1">
      <alignment horizontal="left" vertical="center"/>
    </xf>
    <xf numFmtId="6" fontId="6" fillId="0" borderId="43" xfId="2" applyFont="1" applyBorder="1" applyAlignment="1">
      <alignment horizontal="left" vertical="center" wrapText="1"/>
    </xf>
    <xf numFmtId="6" fontId="6" fillId="0" borderId="50" xfId="2" applyFont="1" applyBorder="1" applyAlignment="1">
      <alignment horizontal="left" vertical="center" wrapText="1"/>
    </xf>
    <xf numFmtId="0" fontId="22" fillId="0" borderId="0" xfId="0" applyFont="1" applyAlignment="1">
      <alignment horizontal="center" vertical="center"/>
    </xf>
    <xf numFmtId="0" fontId="12" fillId="0" borderId="0" xfId="0" applyFont="1" applyAlignment="1">
      <alignment horizontal="center" vertical="center"/>
    </xf>
    <xf numFmtId="58" fontId="6" fillId="0" borderId="13" xfId="0" applyNumberFormat="1" applyFont="1" applyBorder="1" applyAlignment="1">
      <alignment horizontal="left" vertical="center"/>
    </xf>
    <xf numFmtId="58" fontId="6" fillId="0" borderId="21" xfId="0" applyNumberFormat="1" applyFont="1" applyBorder="1" applyAlignment="1">
      <alignment horizontal="left" vertical="center"/>
    </xf>
    <xf numFmtId="58" fontId="6" fillId="0" borderId="14" xfId="0" applyNumberFormat="1" applyFont="1" applyBorder="1" applyAlignment="1">
      <alignment horizontal="left" vertical="center"/>
    </xf>
    <xf numFmtId="0" fontId="6" fillId="0" borderId="16" xfId="0" applyFont="1" applyBorder="1" applyAlignment="1">
      <alignment horizontal="left" vertical="center"/>
    </xf>
    <xf numFmtId="0" fontId="6" fillId="0" borderId="42" xfId="0" applyFont="1" applyBorder="1" applyAlignment="1">
      <alignment horizontal="left" vertical="center"/>
    </xf>
    <xf numFmtId="0" fontId="6" fillId="0" borderId="23" xfId="0" applyFont="1" applyBorder="1" applyAlignment="1">
      <alignment horizontal="left" vertical="center"/>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shrinkToFit="1"/>
    </xf>
    <xf numFmtId="0" fontId="7" fillId="0" borderId="20" xfId="0" applyFont="1" applyBorder="1" applyAlignment="1">
      <alignment horizontal="center" vertical="center" shrinkToFit="1"/>
    </xf>
    <xf numFmtId="6" fontId="6" fillId="0" borderId="0" xfId="2" applyFont="1" applyAlignment="1">
      <alignment horizontal="center" vertical="center" wrapText="1"/>
    </xf>
    <xf numFmtId="6" fontId="6" fillId="0" borderId="0" xfId="2" applyFont="1" applyAlignment="1">
      <alignment horizontal="left" vertical="top" wrapText="1"/>
    </xf>
    <xf numFmtId="6" fontId="7" fillId="0" borderId="13" xfId="2" applyFont="1" applyBorder="1" applyAlignment="1">
      <alignment horizontal="left" vertical="center" shrinkToFit="1"/>
    </xf>
    <xf numFmtId="6" fontId="7" fillId="0" borderId="14" xfId="2" applyFont="1" applyBorder="1" applyAlignment="1">
      <alignment horizontal="left" vertical="center" shrinkToFit="1"/>
    </xf>
    <xf numFmtId="6" fontId="7" fillId="0" borderId="17" xfId="2" applyFont="1" applyBorder="1" applyAlignment="1">
      <alignment horizontal="left" vertical="center" shrinkToFit="1"/>
    </xf>
    <xf numFmtId="6" fontId="7" fillId="0" borderId="24" xfId="2" applyFont="1" applyBorder="1" applyAlignment="1">
      <alignment horizontal="left" vertical="center" shrinkToFit="1"/>
    </xf>
    <xf numFmtId="0" fontId="7" fillId="0" borderId="18"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5" xfId="2" applyNumberFormat="1" applyFont="1" applyBorder="1" applyAlignment="1">
      <alignment horizontal="center" vertical="center" wrapText="1"/>
    </xf>
    <xf numFmtId="0" fontId="7" fillId="0" borderId="1" xfId="2" applyNumberFormat="1" applyFont="1" applyBorder="1" applyAlignment="1">
      <alignment horizontal="center" vertical="center" wrapText="1"/>
    </xf>
    <xf numFmtId="6" fontId="7" fillId="0" borderId="5" xfId="2" applyFont="1" applyBorder="1" applyAlignment="1">
      <alignment horizontal="left" vertical="center" wrapText="1"/>
    </xf>
    <xf numFmtId="6" fontId="7" fillId="0" borderId="1" xfId="2" applyFont="1" applyBorder="1" applyAlignment="1">
      <alignment horizontal="left" vertical="center" wrapText="1"/>
    </xf>
    <xf numFmtId="6" fontId="7" fillId="0" borderId="18" xfId="2" applyFont="1" applyBorder="1" applyAlignment="1">
      <alignment horizontal="left" vertical="center" shrinkToFit="1"/>
    </xf>
    <xf numFmtId="6" fontId="7" fillId="0" borderId="20" xfId="2" applyFont="1" applyBorder="1" applyAlignment="1">
      <alignment horizontal="left" vertical="center" shrinkToFit="1"/>
    </xf>
    <xf numFmtId="6" fontId="7" fillId="0" borderId="3" xfId="2" applyFont="1" applyBorder="1" applyAlignment="1">
      <alignment horizontal="center" vertical="center" shrinkToFit="1"/>
    </xf>
    <xf numFmtId="6" fontId="41" fillId="0" borderId="0" xfId="2" applyFont="1" applyAlignment="1">
      <alignment horizontal="left" vertical="center" wrapText="1"/>
    </xf>
    <xf numFmtId="6" fontId="7" fillId="0" borderId="3" xfId="2" applyFont="1" applyBorder="1" applyAlignment="1">
      <alignment horizontal="left" vertical="center" shrinkToFit="1"/>
    </xf>
    <xf numFmtId="6" fontId="6" fillId="0" borderId="10" xfId="2" applyFont="1" applyBorder="1" applyAlignment="1">
      <alignment horizontal="center" vertical="center" wrapText="1"/>
    </xf>
    <xf numFmtId="6" fontId="6" fillId="0" borderId="79" xfId="2" applyFont="1" applyBorder="1" applyAlignment="1">
      <alignment horizontal="center" vertical="center" wrapText="1"/>
    </xf>
    <xf numFmtId="0" fontId="12" fillId="0" borderId="77" xfId="2" applyNumberFormat="1" applyFont="1" applyBorder="1" applyAlignment="1">
      <alignment horizontal="left" vertical="center"/>
    </xf>
    <xf numFmtId="0" fontId="12" fillId="0" borderId="61" xfId="2" applyNumberFormat="1" applyFont="1" applyBorder="1" applyAlignment="1">
      <alignment horizontal="left" vertical="center"/>
    </xf>
    <xf numFmtId="0" fontId="12" fillId="0" borderId="62" xfId="2" applyNumberFormat="1" applyFont="1" applyBorder="1" applyAlignment="1">
      <alignment horizontal="left" vertical="center"/>
    </xf>
    <xf numFmtId="0" fontId="12" fillId="0" borderId="63" xfId="2" applyNumberFormat="1" applyFont="1" applyBorder="1" applyAlignment="1">
      <alignment horizontal="left" vertical="center"/>
    </xf>
    <xf numFmtId="0" fontId="12" fillId="0" borderId="64" xfId="2" applyNumberFormat="1" applyFont="1" applyBorder="1" applyAlignment="1">
      <alignment horizontal="left" vertical="center"/>
    </xf>
    <xf numFmtId="0" fontId="12" fillId="0" borderId="65" xfId="2" applyNumberFormat="1" applyFont="1" applyBorder="1" applyAlignment="1">
      <alignment horizontal="left" vertical="center"/>
    </xf>
    <xf numFmtId="6" fontId="6" fillId="0" borderId="90" xfId="2" applyFont="1" applyBorder="1" applyAlignment="1">
      <alignment horizontal="left" vertical="center" shrinkToFit="1"/>
    </xf>
    <xf numFmtId="6" fontId="6" fillId="0" borderId="57" xfId="2" applyFont="1" applyBorder="1" applyAlignment="1">
      <alignment horizontal="left" vertical="center" shrinkToFit="1"/>
    </xf>
    <xf numFmtId="6" fontId="6" fillId="0" borderId="49" xfId="2" applyFont="1" applyBorder="1" applyAlignment="1">
      <alignment horizontal="left" vertical="center" shrinkToFit="1"/>
    </xf>
    <xf numFmtId="0" fontId="12" fillId="0" borderId="43" xfId="2" applyNumberFormat="1" applyFont="1" applyBorder="1" applyAlignment="1">
      <alignment horizontal="left" vertical="center"/>
    </xf>
    <xf numFmtId="0" fontId="12" fillId="0" borderId="50" xfId="2" applyNumberFormat="1" applyFont="1" applyBorder="1" applyAlignment="1">
      <alignment horizontal="left" vertical="center"/>
    </xf>
    <xf numFmtId="0" fontId="14" fillId="0" borderId="25" xfId="0" applyFont="1" applyBorder="1" applyAlignment="1">
      <alignment horizontal="left" vertical="center"/>
    </xf>
    <xf numFmtId="0" fontId="14" fillId="0" borderId="0" xfId="0" applyFont="1" applyAlignment="1">
      <alignment horizontal="center" vertical="center"/>
    </xf>
    <xf numFmtId="6" fontId="6" fillId="0" borderId="5" xfId="2" applyFont="1" applyBorder="1" applyAlignment="1">
      <alignment horizontal="left" vertical="center" shrinkToFit="1"/>
    </xf>
    <xf numFmtId="6" fontId="6" fillId="0" borderId="10" xfId="2" applyFont="1" applyBorder="1" applyAlignment="1">
      <alignment horizontal="left" vertical="center" shrinkToFit="1"/>
    </xf>
    <xf numFmtId="6" fontId="6" fillId="0" borderId="41" xfId="2" applyFont="1" applyBorder="1" applyAlignment="1">
      <alignment horizontal="left" vertical="center" shrinkToFit="1"/>
    </xf>
    <xf numFmtId="6" fontId="6" fillId="5" borderId="10" xfId="2" applyFont="1" applyFill="1" applyBorder="1" applyAlignment="1">
      <alignment horizontal="center" vertical="center" wrapText="1"/>
    </xf>
    <xf numFmtId="0" fontId="3" fillId="0" borderId="91" xfId="0" applyFont="1" applyBorder="1" applyAlignment="1">
      <alignment horizontal="left" vertical="center"/>
    </xf>
    <xf numFmtId="0" fontId="3" fillId="0" borderId="92" xfId="0" applyFont="1" applyBorder="1" applyAlignment="1">
      <alignment horizontal="left" vertical="center"/>
    </xf>
    <xf numFmtId="0" fontId="3" fillId="0" borderId="93" xfId="0" applyFont="1" applyBorder="1" applyAlignment="1">
      <alignment horizontal="left" vertical="center"/>
    </xf>
    <xf numFmtId="0" fontId="6" fillId="0" borderId="66" xfId="2" applyNumberFormat="1" applyFont="1" applyBorder="1" applyAlignment="1">
      <alignment horizontal="center" vertical="center" shrinkToFit="1"/>
    </xf>
    <xf numFmtId="0" fontId="6" fillId="0" borderId="68" xfId="2" applyNumberFormat="1" applyFont="1" applyBorder="1" applyAlignment="1">
      <alignment horizontal="center" vertical="center" shrinkToFit="1"/>
    </xf>
    <xf numFmtId="0" fontId="6" fillId="0" borderId="60" xfId="2" applyNumberFormat="1" applyFont="1" applyBorder="1" applyAlignment="1">
      <alignment horizontal="center" vertical="center" shrinkToFit="1"/>
    </xf>
    <xf numFmtId="0" fontId="12" fillId="0" borderId="0" xfId="0" applyFont="1" applyAlignment="1">
      <alignment horizontal="center" vertical="center" shrinkToFit="1"/>
    </xf>
    <xf numFmtId="6" fontId="15" fillId="8" borderId="101" xfId="2" applyFont="1" applyFill="1" applyBorder="1" applyAlignment="1">
      <alignment horizontal="right" vertical="center" wrapText="1"/>
    </xf>
    <xf numFmtId="6" fontId="15" fillId="8" borderId="102" xfId="2" applyFont="1" applyFill="1" applyBorder="1" applyAlignment="1">
      <alignment horizontal="right" vertical="center" wrapText="1"/>
    </xf>
    <xf numFmtId="6" fontId="15" fillId="8" borderId="103" xfId="2" applyFont="1" applyFill="1" applyBorder="1" applyAlignment="1">
      <alignment horizontal="right" vertical="center" wrapText="1"/>
    </xf>
    <xf numFmtId="6" fontId="6" fillId="0" borderId="10" xfId="2" applyFont="1" applyBorder="1" applyAlignment="1">
      <alignment horizontal="center" vertical="center" shrinkToFit="1"/>
    </xf>
    <xf numFmtId="6" fontId="6" fillId="0" borderId="41" xfId="2" applyFont="1" applyBorder="1" applyAlignment="1">
      <alignment horizontal="center" vertical="center" shrinkToFit="1"/>
    </xf>
    <xf numFmtId="0" fontId="15" fillId="0" borderId="61" xfId="0" applyFont="1" applyBorder="1" applyAlignment="1">
      <alignment horizontal="left" vertical="center" shrinkToFit="1"/>
    </xf>
    <xf numFmtId="0" fontId="15" fillId="0" borderId="62" xfId="0" applyFont="1" applyBorder="1" applyAlignment="1">
      <alignment horizontal="left" vertical="center" shrinkToFit="1"/>
    </xf>
    <xf numFmtId="6" fontId="6" fillId="0" borderId="66" xfId="2" applyFont="1" applyFill="1" applyBorder="1" applyAlignment="1">
      <alignment horizontal="center" vertical="center" wrapText="1"/>
    </xf>
    <xf numFmtId="6" fontId="6" fillId="0" borderId="68" xfId="2" applyFont="1" applyFill="1" applyBorder="1" applyAlignment="1">
      <alignment horizontal="center" vertical="center" wrapText="1"/>
    </xf>
    <xf numFmtId="0" fontId="6" fillId="0" borderId="67" xfId="2" applyNumberFormat="1" applyFont="1" applyFill="1" applyBorder="1" applyAlignment="1">
      <alignment horizontal="center" vertical="center" shrinkToFit="1"/>
    </xf>
    <xf numFmtId="0" fontId="6" fillId="0" borderId="70" xfId="2" applyNumberFormat="1" applyFont="1" applyFill="1" applyBorder="1" applyAlignment="1">
      <alignment horizontal="center" vertical="center" shrinkToFit="1"/>
    </xf>
    <xf numFmtId="0" fontId="15" fillId="8" borderId="69" xfId="0" applyFont="1" applyFill="1" applyBorder="1" applyAlignment="1">
      <alignment horizontal="right" vertical="center" shrinkToFit="1"/>
    </xf>
    <xf numFmtId="0" fontId="15" fillId="8" borderId="70" xfId="0" applyFont="1" applyFill="1" applyBorder="1" applyAlignment="1">
      <alignment horizontal="right" vertical="center" shrinkToFit="1"/>
    </xf>
    <xf numFmtId="0" fontId="15" fillId="8" borderId="72" xfId="0" applyFont="1" applyFill="1" applyBorder="1" applyAlignment="1">
      <alignment horizontal="right" vertical="center" shrinkToFit="1"/>
    </xf>
    <xf numFmtId="0" fontId="14" fillId="0" borderId="25" xfId="0" applyFont="1" applyBorder="1" applyAlignment="1">
      <alignment horizontal="center" vertical="center"/>
    </xf>
    <xf numFmtId="0" fontId="6" fillId="0" borderId="71" xfId="2" applyNumberFormat="1" applyFont="1" applyBorder="1" applyAlignment="1">
      <alignment horizontal="center" vertical="center" shrinkToFit="1"/>
    </xf>
    <xf numFmtId="0" fontId="6" fillId="0" borderId="72" xfId="2" applyNumberFormat="1" applyFont="1" applyBorder="1" applyAlignment="1">
      <alignment horizontal="center" vertical="center" shrinkToFit="1"/>
    </xf>
    <xf numFmtId="0" fontId="6" fillId="0" borderId="74" xfId="0" applyFont="1" applyBorder="1" applyAlignment="1">
      <alignment horizontal="center" vertical="center"/>
    </xf>
    <xf numFmtId="0" fontId="6" fillId="0" borderId="91" xfId="0" applyFont="1" applyBorder="1" applyAlignment="1">
      <alignment horizontal="left" vertical="center"/>
    </xf>
    <xf numFmtId="0" fontId="6" fillId="0" borderId="92" xfId="0" applyFont="1" applyBorder="1" applyAlignment="1">
      <alignment horizontal="left" vertical="center"/>
    </xf>
    <xf numFmtId="0" fontId="6" fillId="0" borderId="93" xfId="0" applyFont="1" applyBorder="1" applyAlignment="1">
      <alignment horizontal="left" vertical="center"/>
    </xf>
    <xf numFmtId="6" fontId="6" fillId="0" borderId="3" xfId="2" applyFont="1" applyBorder="1" applyAlignment="1">
      <alignment horizontal="center" vertical="center" shrinkToFit="1"/>
    </xf>
    <xf numFmtId="6" fontId="6" fillId="0" borderId="40" xfId="2" applyFont="1" applyBorder="1" applyAlignment="1">
      <alignment horizontal="center" vertical="center" shrinkToFit="1"/>
    </xf>
    <xf numFmtId="0" fontId="38" fillId="0" borderId="0" xfId="3" applyFont="1" applyAlignment="1">
      <alignment horizontal="justify" vertical="center" wrapText="1"/>
    </xf>
    <xf numFmtId="0" fontId="1" fillId="0" borderId="0" xfId="3">
      <alignment vertical="center"/>
    </xf>
    <xf numFmtId="0" fontId="39" fillId="0" borderId="110" xfId="3" applyFont="1" applyBorder="1" applyAlignment="1">
      <alignment horizontal="center" vertical="center" wrapText="1"/>
    </xf>
    <xf numFmtId="0" fontId="39" fillId="0" borderId="113" xfId="3" applyFont="1" applyBorder="1" applyAlignment="1">
      <alignment horizontal="center" vertical="center" wrapText="1"/>
    </xf>
    <xf numFmtId="0" fontId="39" fillId="0" borderId="96" xfId="3" applyFont="1" applyBorder="1" applyAlignment="1">
      <alignment horizontal="center" vertical="center" wrapText="1"/>
    </xf>
    <xf numFmtId="0" fontId="39" fillId="0" borderId="110" xfId="3" applyFont="1" applyBorder="1" applyAlignment="1">
      <alignment horizontal="distributed" vertical="center" wrapText="1"/>
    </xf>
    <xf numFmtId="0" fontId="39" fillId="0" borderId="113" xfId="3" applyFont="1" applyBorder="1" applyAlignment="1">
      <alignment horizontal="distributed" vertical="center" wrapText="1"/>
    </xf>
    <xf numFmtId="0" fontId="39" fillId="0" borderId="96" xfId="3" applyFont="1" applyBorder="1" applyAlignment="1">
      <alignment horizontal="distributed" vertical="center" wrapText="1"/>
    </xf>
    <xf numFmtId="0" fontId="39" fillId="0" borderId="111" xfId="3" applyFont="1" applyBorder="1" applyAlignment="1">
      <alignment horizontal="justify" vertical="center" wrapText="1"/>
    </xf>
    <xf numFmtId="0" fontId="39" fillId="0" borderId="112" xfId="3" applyFont="1" applyBorder="1" applyAlignment="1">
      <alignment horizontal="justify" vertical="center" wrapText="1"/>
    </xf>
    <xf numFmtId="0" fontId="39" fillId="0" borderId="114" xfId="3" applyFont="1" applyBorder="1" applyAlignment="1">
      <alignment horizontal="justify" vertical="center" wrapText="1"/>
    </xf>
    <xf numFmtId="0" fontId="39" fillId="0" borderId="115" xfId="3" applyFont="1" applyBorder="1" applyAlignment="1">
      <alignment horizontal="justify" vertical="center" wrapText="1"/>
    </xf>
    <xf numFmtId="0" fontId="39" fillId="0" borderId="116" xfId="3" applyFont="1" applyBorder="1" applyAlignment="1">
      <alignment horizontal="justify" vertical="center" wrapText="1"/>
    </xf>
    <xf numFmtId="0" fontId="39" fillId="0" borderId="108" xfId="3" applyFont="1" applyBorder="1" applyAlignment="1">
      <alignment horizontal="justify" vertical="center" wrapText="1"/>
    </xf>
  </cellXfs>
  <cellStyles count="4">
    <cellStyle name="パーセント" xfId="1" builtinId="5"/>
    <cellStyle name="通貨" xfId="2" builtinId="7"/>
    <cellStyle name="標準" xfId="0" builtinId="0"/>
    <cellStyle name="標準 3" xfId="3" xr:uid="{558424F6-F8F0-487F-AC1B-8C2F5AF86AAE}"/>
  </cellStyles>
  <dxfs count="0"/>
  <tableStyles count="0" defaultTableStyle="TableStyleMedium2" defaultPivotStyle="PivotStyleLight16"/>
  <colors>
    <mruColors>
      <color rgb="FFFFFF71"/>
      <color rgb="FF99FF99"/>
      <color rgb="FFFFFF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685800</xdr:colOff>
      <xdr:row>8</xdr:row>
      <xdr:rowOff>161925</xdr:rowOff>
    </xdr:from>
    <xdr:to>
      <xdr:col>4</xdr:col>
      <xdr:colOff>558179</xdr:colOff>
      <xdr:row>10</xdr:row>
      <xdr:rowOff>57150</xdr:rowOff>
    </xdr:to>
    <xdr:sp macro="" textlink="">
      <xdr:nvSpPr>
        <xdr:cNvPr id="1025" name="AutoShape 1">
          <a:extLst>
            <a:ext uri="{FF2B5EF4-FFF2-40B4-BE49-F238E27FC236}">
              <a16:creationId xmlns:a16="http://schemas.microsoft.com/office/drawing/2014/main" id="{6F679711-00A6-4271-8430-15BF55D012D5}"/>
            </a:ext>
          </a:extLst>
        </xdr:cNvPr>
        <xdr:cNvSpPr>
          <a:spLocks noChangeArrowheads="1"/>
        </xdr:cNvSpPr>
      </xdr:nvSpPr>
      <xdr:spPr bwMode="auto">
        <a:xfrm>
          <a:off x="1552575" y="2076450"/>
          <a:ext cx="2343150" cy="314325"/>
        </a:xfrm>
        <a:prstGeom prst="wedgeRectCallout">
          <a:avLst>
            <a:gd name="adj1" fmla="val -50000"/>
            <a:gd name="adj2" fmla="val -13484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各事業の補助金等収入を記入する。</a:t>
          </a:r>
        </a:p>
      </xdr:txBody>
    </xdr:sp>
    <xdr:clientData/>
  </xdr:twoCellAnchor>
  <xdr:twoCellAnchor>
    <xdr:from>
      <xdr:col>2</xdr:col>
      <xdr:colOff>49530</xdr:colOff>
      <xdr:row>1</xdr:row>
      <xdr:rowOff>85725</xdr:rowOff>
    </xdr:from>
    <xdr:to>
      <xdr:col>5</xdr:col>
      <xdr:colOff>657126</xdr:colOff>
      <xdr:row>2</xdr:row>
      <xdr:rowOff>171450</xdr:rowOff>
    </xdr:to>
    <xdr:sp macro="" textlink="">
      <xdr:nvSpPr>
        <xdr:cNvPr id="1026" name="AutoShape 2">
          <a:extLst>
            <a:ext uri="{FF2B5EF4-FFF2-40B4-BE49-F238E27FC236}">
              <a16:creationId xmlns:a16="http://schemas.microsoft.com/office/drawing/2014/main" id="{845EF0AC-0613-4E5E-8908-C91484447F1E}"/>
            </a:ext>
          </a:extLst>
        </xdr:cNvPr>
        <xdr:cNvSpPr>
          <a:spLocks noChangeArrowheads="1"/>
        </xdr:cNvSpPr>
      </xdr:nvSpPr>
      <xdr:spPr bwMode="auto">
        <a:xfrm>
          <a:off x="847725" y="409575"/>
          <a:ext cx="4333875" cy="314325"/>
        </a:xfrm>
        <a:prstGeom prst="wedgeRectCallout">
          <a:avLst>
            <a:gd name="adj1" fmla="val -55273"/>
            <a:gd name="adj2" fmla="val 37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収入の合計は，専門部で行う事業の収入総額になります。</a:t>
          </a:r>
        </a:p>
      </xdr:txBody>
    </xdr:sp>
    <xdr:clientData/>
  </xdr:twoCellAnchor>
  <xdr:twoCellAnchor>
    <xdr:from>
      <xdr:col>4</xdr:col>
      <xdr:colOff>146685</xdr:colOff>
      <xdr:row>13</xdr:row>
      <xdr:rowOff>38100</xdr:rowOff>
    </xdr:from>
    <xdr:to>
      <xdr:col>7</xdr:col>
      <xdr:colOff>76239</xdr:colOff>
      <xdr:row>14</xdr:row>
      <xdr:rowOff>200025</xdr:rowOff>
    </xdr:to>
    <xdr:sp macro="" textlink="">
      <xdr:nvSpPr>
        <xdr:cNvPr id="1027" name="AutoShape 3">
          <a:extLst>
            <a:ext uri="{FF2B5EF4-FFF2-40B4-BE49-F238E27FC236}">
              <a16:creationId xmlns:a16="http://schemas.microsoft.com/office/drawing/2014/main" id="{1D58CD6A-A001-41EF-AC00-E95E4695DCF9}"/>
            </a:ext>
          </a:extLst>
        </xdr:cNvPr>
        <xdr:cNvSpPr>
          <a:spLocks noChangeArrowheads="1"/>
        </xdr:cNvSpPr>
      </xdr:nvSpPr>
      <xdr:spPr bwMode="auto">
        <a:xfrm>
          <a:off x="3095625" y="3086100"/>
          <a:ext cx="3282354" cy="398145"/>
        </a:xfrm>
        <a:prstGeom prst="wedgeRectCallout">
          <a:avLst>
            <a:gd name="adj1" fmla="val -58253"/>
            <a:gd name="adj2" fmla="val 2316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支出は，収入とは異なり，</a:t>
          </a:r>
          <a:r>
            <a:rPr lang="ja-JP" altLang="en-US" sz="1100" b="0" i="0" u="none" strike="noStrike" baseline="0">
              <a:solidFill>
                <a:srgbClr val="FF0000"/>
              </a:solidFill>
              <a:latin typeface="ＭＳ Ｐゴシック"/>
              <a:ea typeface="ＭＳ Ｐゴシック"/>
            </a:rPr>
            <a:t>高文連助成金に対する支出予定額を記入</a:t>
          </a:r>
          <a:r>
            <a:rPr lang="ja-JP" altLang="en-US" sz="1100" b="0" i="0" u="none" strike="noStrike" baseline="0">
              <a:solidFill>
                <a:srgbClr val="000000"/>
              </a:solidFill>
              <a:latin typeface="ＭＳ Ｐゴシック"/>
              <a:ea typeface="ＭＳ Ｐゴシック"/>
            </a:rPr>
            <a:t>しますので，気をつけて下さい。</a:t>
          </a:r>
        </a:p>
      </xdr:txBody>
    </xdr:sp>
    <xdr:clientData/>
  </xdr:twoCellAnchor>
  <xdr:twoCellAnchor>
    <xdr:from>
      <xdr:col>4</xdr:col>
      <xdr:colOff>125730</xdr:colOff>
      <xdr:row>26</xdr:row>
      <xdr:rowOff>68580</xdr:rowOff>
    </xdr:from>
    <xdr:to>
      <xdr:col>7</xdr:col>
      <xdr:colOff>228600</xdr:colOff>
      <xdr:row>27</xdr:row>
      <xdr:rowOff>249555</xdr:rowOff>
    </xdr:to>
    <xdr:sp macro="" textlink="">
      <xdr:nvSpPr>
        <xdr:cNvPr id="1028" name="AutoShape 4">
          <a:extLst>
            <a:ext uri="{FF2B5EF4-FFF2-40B4-BE49-F238E27FC236}">
              <a16:creationId xmlns:a16="http://schemas.microsoft.com/office/drawing/2014/main" id="{CF02FC93-790D-434A-9B5C-E84BF745378B}"/>
            </a:ext>
          </a:extLst>
        </xdr:cNvPr>
        <xdr:cNvSpPr>
          <a:spLocks noChangeArrowheads="1"/>
        </xdr:cNvSpPr>
      </xdr:nvSpPr>
      <xdr:spPr bwMode="auto">
        <a:xfrm>
          <a:off x="3074670" y="6614160"/>
          <a:ext cx="3455670" cy="394335"/>
        </a:xfrm>
        <a:prstGeom prst="wedgeRectCallout">
          <a:avLst>
            <a:gd name="adj1" fmla="val -51982"/>
            <a:gd name="adj2" fmla="val 174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事業ごとの予算額は，</a:t>
          </a:r>
          <a:r>
            <a:rPr lang="ja-JP" altLang="en-US" sz="1100" b="0" i="0" u="none" strike="noStrike" baseline="0">
              <a:solidFill>
                <a:srgbClr val="FF0000"/>
              </a:solidFill>
              <a:latin typeface="ＭＳ Ｐゴシック"/>
              <a:ea typeface="ＭＳ Ｐゴシック"/>
            </a:rPr>
            <a:t>高文連助成金の補助額を記入</a:t>
          </a:r>
          <a:r>
            <a:rPr lang="ja-JP" altLang="en-US" sz="1100" b="0" i="0" u="none" strike="noStrike" baseline="0">
              <a:solidFill>
                <a:srgbClr val="000000"/>
              </a:solidFill>
              <a:latin typeface="ＭＳ Ｐゴシック"/>
              <a:ea typeface="ＭＳ Ｐゴシック"/>
            </a:rPr>
            <a:t>する。他の補助金を含めた事業の総予算額を記入しないように。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115824</xdr:colOff>
      <xdr:row>44</xdr:row>
      <xdr:rowOff>288036</xdr:rowOff>
    </xdr:from>
    <xdr:to>
      <xdr:col>11</xdr:col>
      <xdr:colOff>79248</xdr:colOff>
      <xdr:row>47</xdr:row>
      <xdr:rowOff>298704</xdr:rowOff>
    </xdr:to>
    <xdr:sp macro="" textlink="">
      <xdr:nvSpPr>
        <xdr:cNvPr id="2050" name="AutoShape 2">
          <a:extLst>
            <a:ext uri="{FF2B5EF4-FFF2-40B4-BE49-F238E27FC236}">
              <a16:creationId xmlns:a16="http://schemas.microsoft.com/office/drawing/2014/main" id="{5BBA61B1-C3EB-4D55-BCAC-102B8A12D34B}"/>
            </a:ext>
          </a:extLst>
        </xdr:cNvPr>
        <xdr:cNvSpPr>
          <a:spLocks noChangeArrowheads="1"/>
        </xdr:cNvSpPr>
      </xdr:nvSpPr>
      <xdr:spPr bwMode="auto">
        <a:xfrm>
          <a:off x="4383024" y="12534900"/>
          <a:ext cx="1024128" cy="925068"/>
        </a:xfrm>
        <a:prstGeom prst="wedgeRectCallout">
          <a:avLst>
            <a:gd name="adj1" fmla="val 47275"/>
            <a:gd name="adj2" fmla="val -11573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a:t>
          </a:r>
          <a:r>
            <a:rPr lang="ja-JP" altLang="en-US" sz="1100" b="0" i="0" u="none" strike="noStrike" baseline="0">
              <a:solidFill>
                <a:sysClr val="windowText" lastClr="000000"/>
              </a:solidFill>
              <a:latin typeface="ＭＳ Ｐゴシック"/>
              <a:ea typeface="ＭＳ Ｐゴシック"/>
            </a:rPr>
            <a:t>事業の</a:t>
          </a:r>
          <a:r>
            <a:rPr lang="ja-JP" altLang="en-US" sz="1100" b="0" i="0" u="none" strike="noStrike" baseline="0">
              <a:solidFill>
                <a:srgbClr val="FF0000"/>
              </a:solidFill>
              <a:latin typeface="ＭＳ Ｐゴシック"/>
              <a:ea typeface="ＭＳ Ｐゴシック"/>
            </a:rPr>
            <a:t>総予算額</a:t>
          </a:r>
          <a:r>
            <a:rPr lang="ja-JP" altLang="en-US" sz="1100" b="0" i="0" u="none" strike="noStrike" baseline="0">
              <a:solidFill>
                <a:srgbClr val="000000"/>
              </a:solidFill>
              <a:latin typeface="ＭＳ Ｐゴシック"/>
              <a:ea typeface="ＭＳ Ｐゴシック"/>
            </a:rPr>
            <a:t>の費目別金額を記入します。</a:t>
          </a:r>
        </a:p>
      </xdr:txBody>
    </xdr:sp>
    <xdr:clientData/>
  </xdr:twoCellAnchor>
  <xdr:twoCellAnchor>
    <xdr:from>
      <xdr:col>13</xdr:col>
      <xdr:colOff>215265</xdr:colOff>
      <xdr:row>43</xdr:row>
      <xdr:rowOff>85725</xdr:rowOff>
    </xdr:from>
    <xdr:to>
      <xdr:col>13</xdr:col>
      <xdr:colOff>1478447</xdr:colOff>
      <xdr:row>48</xdr:row>
      <xdr:rowOff>257175</xdr:rowOff>
    </xdr:to>
    <xdr:sp macro="" textlink="">
      <xdr:nvSpPr>
        <xdr:cNvPr id="2051" name="AutoShape 3">
          <a:extLst>
            <a:ext uri="{FF2B5EF4-FFF2-40B4-BE49-F238E27FC236}">
              <a16:creationId xmlns:a16="http://schemas.microsoft.com/office/drawing/2014/main" id="{A66EF1B8-C7D8-45DB-AA53-BCD7A6B42CA1}"/>
            </a:ext>
          </a:extLst>
        </xdr:cNvPr>
        <xdr:cNvSpPr>
          <a:spLocks noChangeArrowheads="1"/>
        </xdr:cNvSpPr>
      </xdr:nvSpPr>
      <xdr:spPr bwMode="auto">
        <a:xfrm flipV="1">
          <a:off x="7201281" y="12027789"/>
          <a:ext cx="1263182" cy="1695450"/>
        </a:xfrm>
        <a:prstGeom prst="wedgeRectCallout">
          <a:avLst>
            <a:gd name="adj1" fmla="val -67440"/>
            <a:gd name="adj2" fmla="val 5736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a:t>
          </a:r>
          <a:r>
            <a:rPr lang="ja-JP" altLang="en-US" sz="1100" b="0" i="0" u="none" strike="noStrike" baseline="0">
              <a:solidFill>
                <a:srgbClr val="FF0000"/>
              </a:solidFill>
              <a:latin typeface="ＭＳ Ｐゴシック"/>
              <a:ea typeface="ＭＳ Ｐゴシック"/>
            </a:rPr>
            <a:t>高文連からの助成金を充てる費目についてのみ</a:t>
          </a:r>
          <a:r>
            <a:rPr lang="ja-JP" altLang="en-US" sz="1100" b="0" i="0" u="none" strike="noStrike" baseline="0">
              <a:solidFill>
                <a:srgbClr val="000000"/>
              </a:solidFill>
              <a:latin typeface="ＭＳ Ｐゴシック"/>
              <a:ea typeface="ＭＳ Ｐゴシック"/>
            </a:rPr>
            <a:t>，金額を記入して下さい。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この列の合計額が，高文連からの助成額と一致しなければなりません。</a:t>
          </a:r>
        </a:p>
      </xdr:txBody>
    </xdr:sp>
    <xdr:clientData/>
  </xdr:twoCellAnchor>
  <xdr:twoCellAnchor>
    <xdr:from>
      <xdr:col>2</xdr:col>
      <xdr:colOff>585978</xdr:colOff>
      <xdr:row>56</xdr:row>
      <xdr:rowOff>24003</xdr:rowOff>
    </xdr:from>
    <xdr:to>
      <xdr:col>4</xdr:col>
      <xdr:colOff>443048</xdr:colOff>
      <xdr:row>60</xdr:row>
      <xdr:rowOff>280417</xdr:rowOff>
    </xdr:to>
    <xdr:sp macro="" textlink="">
      <xdr:nvSpPr>
        <xdr:cNvPr id="2053" name="AutoShape 5">
          <a:extLst>
            <a:ext uri="{FF2B5EF4-FFF2-40B4-BE49-F238E27FC236}">
              <a16:creationId xmlns:a16="http://schemas.microsoft.com/office/drawing/2014/main" id="{FDB8EA13-6309-4CAE-9A51-C2A2811F8AA8}"/>
            </a:ext>
          </a:extLst>
        </xdr:cNvPr>
        <xdr:cNvSpPr>
          <a:spLocks noChangeArrowheads="1"/>
        </xdr:cNvSpPr>
      </xdr:nvSpPr>
      <xdr:spPr bwMode="auto">
        <a:xfrm>
          <a:off x="1341882" y="15727299"/>
          <a:ext cx="1368878" cy="1475614"/>
        </a:xfrm>
        <a:prstGeom prst="wedgeRectCallout">
          <a:avLst>
            <a:gd name="adj1" fmla="val -14885"/>
            <a:gd name="adj2" fmla="val -9524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審査員謝金や講師者資金等は，総額ではなく，なるべく一人当たりの単価が分かるように記入して下さい。欄が不足するようであれば，備考に単価を記入しても構いません。</a:t>
          </a:r>
        </a:p>
      </xdr:txBody>
    </xdr:sp>
    <xdr:clientData/>
  </xdr:twoCellAnchor>
  <xdr:twoCellAnchor>
    <xdr:from>
      <xdr:col>2</xdr:col>
      <xdr:colOff>47625</xdr:colOff>
      <xdr:row>77</xdr:row>
      <xdr:rowOff>228600</xdr:rowOff>
    </xdr:from>
    <xdr:to>
      <xdr:col>3</xdr:col>
      <xdr:colOff>97160</xdr:colOff>
      <xdr:row>83</xdr:row>
      <xdr:rowOff>30480</xdr:rowOff>
    </xdr:to>
    <xdr:sp macro="" textlink="">
      <xdr:nvSpPr>
        <xdr:cNvPr id="2054" name="AutoShape 6">
          <a:extLst>
            <a:ext uri="{FF2B5EF4-FFF2-40B4-BE49-F238E27FC236}">
              <a16:creationId xmlns:a16="http://schemas.microsoft.com/office/drawing/2014/main" id="{BB8E290F-CC11-4438-A3E5-9E0C52B55990}"/>
            </a:ext>
          </a:extLst>
        </xdr:cNvPr>
        <xdr:cNvSpPr>
          <a:spLocks noChangeArrowheads="1"/>
        </xdr:cNvSpPr>
      </xdr:nvSpPr>
      <xdr:spPr bwMode="auto">
        <a:xfrm>
          <a:off x="803529" y="23119080"/>
          <a:ext cx="1195583" cy="1630680"/>
        </a:xfrm>
        <a:prstGeom prst="wedgeRectCallout">
          <a:avLst>
            <a:gd name="adj1" fmla="val 29654"/>
            <a:gd name="adj2" fmla="val -783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旅費は，総額ではなく，なるべく一人当たりの単価が分かるように記入して下さい。欄が不足するようであれば，備考に単価を記入しても構いません。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125730</xdr:colOff>
      <xdr:row>8</xdr:row>
      <xdr:rowOff>72391</xdr:rowOff>
    </xdr:from>
    <xdr:to>
      <xdr:col>3</xdr:col>
      <xdr:colOff>634190</xdr:colOff>
      <xdr:row>10</xdr:row>
      <xdr:rowOff>34291</xdr:rowOff>
    </xdr:to>
    <xdr:sp macro="" textlink="">
      <xdr:nvSpPr>
        <xdr:cNvPr id="3073" name="AutoShape 1">
          <a:extLst>
            <a:ext uri="{FF2B5EF4-FFF2-40B4-BE49-F238E27FC236}">
              <a16:creationId xmlns:a16="http://schemas.microsoft.com/office/drawing/2014/main" id="{966D6F8F-F81A-41DA-BAE0-5094EBB2ED3B}"/>
            </a:ext>
          </a:extLst>
        </xdr:cNvPr>
        <xdr:cNvSpPr>
          <a:spLocks noChangeArrowheads="1"/>
        </xdr:cNvSpPr>
      </xdr:nvSpPr>
      <xdr:spPr bwMode="auto">
        <a:xfrm>
          <a:off x="842010" y="2236471"/>
          <a:ext cx="1689560" cy="434340"/>
        </a:xfrm>
        <a:prstGeom prst="wedgeRectCallout">
          <a:avLst>
            <a:gd name="adj1" fmla="val 21695"/>
            <a:gd name="adj2" fmla="val -9111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予算額は，当初立てていた予算額を記入します。</a:t>
          </a:r>
        </a:p>
      </xdr:txBody>
    </xdr:sp>
    <xdr:clientData/>
  </xdr:twoCellAnchor>
  <xdr:twoCellAnchor>
    <xdr:from>
      <xdr:col>4</xdr:col>
      <xdr:colOff>464821</xdr:colOff>
      <xdr:row>8</xdr:row>
      <xdr:rowOff>51435</xdr:rowOff>
    </xdr:from>
    <xdr:to>
      <xdr:col>7</xdr:col>
      <xdr:colOff>510541</xdr:colOff>
      <xdr:row>10</xdr:row>
      <xdr:rowOff>175260</xdr:rowOff>
    </xdr:to>
    <xdr:sp macro="" textlink="">
      <xdr:nvSpPr>
        <xdr:cNvPr id="3074" name="AutoShape 2">
          <a:extLst>
            <a:ext uri="{FF2B5EF4-FFF2-40B4-BE49-F238E27FC236}">
              <a16:creationId xmlns:a16="http://schemas.microsoft.com/office/drawing/2014/main" id="{22E9E4B1-B651-4986-BC0C-EEB8D29BE4A2}"/>
            </a:ext>
          </a:extLst>
        </xdr:cNvPr>
        <xdr:cNvSpPr>
          <a:spLocks noChangeArrowheads="1"/>
        </xdr:cNvSpPr>
      </xdr:nvSpPr>
      <xdr:spPr bwMode="auto">
        <a:xfrm>
          <a:off x="3147061" y="2215515"/>
          <a:ext cx="2400300" cy="596265"/>
        </a:xfrm>
        <a:prstGeom prst="wedgeRectCallout">
          <a:avLst>
            <a:gd name="adj1" fmla="val -36854"/>
            <a:gd name="adj2" fmla="val -704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収入済み額は，例えば参加料で増減があると当初の予算額と違ってくるので，実際の収入額を記入します。</a:t>
          </a:r>
        </a:p>
      </xdr:txBody>
    </xdr:sp>
    <xdr:clientData/>
  </xdr:twoCellAnchor>
  <xdr:twoCellAnchor>
    <xdr:from>
      <xdr:col>5</xdr:col>
      <xdr:colOff>521970</xdr:colOff>
      <xdr:row>43</xdr:row>
      <xdr:rowOff>0</xdr:rowOff>
    </xdr:from>
    <xdr:to>
      <xdr:col>7</xdr:col>
      <xdr:colOff>560070</xdr:colOff>
      <xdr:row>44</xdr:row>
      <xdr:rowOff>19050</xdr:rowOff>
    </xdr:to>
    <xdr:sp macro="" textlink="">
      <xdr:nvSpPr>
        <xdr:cNvPr id="3077" name="AutoShape 5">
          <a:extLst>
            <a:ext uri="{FF2B5EF4-FFF2-40B4-BE49-F238E27FC236}">
              <a16:creationId xmlns:a16="http://schemas.microsoft.com/office/drawing/2014/main" id="{25EF5DB5-B5E5-4B50-A911-E003E24EE670}"/>
            </a:ext>
          </a:extLst>
        </xdr:cNvPr>
        <xdr:cNvSpPr>
          <a:spLocks noChangeArrowheads="1"/>
        </xdr:cNvSpPr>
      </xdr:nvSpPr>
      <xdr:spPr bwMode="auto">
        <a:xfrm>
          <a:off x="4448175" y="10525125"/>
          <a:ext cx="1790700" cy="257175"/>
        </a:xfrm>
        <a:prstGeom prst="wedgeRectCallout">
          <a:avLst>
            <a:gd name="adj1" fmla="val 53722"/>
            <a:gd name="adj2" fmla="val 12407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印は，私印で構いません。</a:t>
          </a:r>
        </a:p>
      </xdr:txBody>
    </xdr:sp>
    <xdr:clientData/>
  </xdr:twoCellAnchor>
  <xdr:twoCellAnchor>
    <xdr:from>
      <xdr:col>2</xdr:col>
      <xdr:colOff>822960</xdr:colOff>
      <xdr:row>1</xdr:row>
      <xdr:rowOff>161925</xdr:rowOff>
    </xdr:from>
    <xdr:to>
      <xdr:col>7</xdr:col>
      <xdr:colOff>556260</xdr:colOff>
      <xdr:row>2</xdr:row>
      <xdr:rowOff>228600</xdr:rowOff>
    </xdr:to>
    <xdr:sp macro="" textlink="">
      <xdr:nvSpPr>
        <xdr:cNvPr id="3078" name="AutoShape 6">
          <a:extLst>
            <a:ext uri="{FF2B5EF4-FFF2-40B4-BE49-F238E27FC236}">
              <a16:creationId xmlns:a16="http://schemas.microsoft.com/office/drawing/2014/main" id="{3D1A4927-4060-43ED-857C-6F342AF241C4}"/>
            </a:ext>
          </a:extLst>
        </xdr:cNvPr>
        <xdr:cNvSpPr>
          <a:spLocks noChangeArrowheads="1"/>
        </xdr:cNvSpPr>
      </xdr:nvSpPr>
      <xdr:spPr bwMode="auto">
        <a:xfrm>
          <a:off x="1539240" y="481965"/>
          <a:ext cx="4053840" cy="302895"/>
        </a:xfrm>
        <a:prstGeom prst="wedgeRectCallout">
          <a:avLst>
            <a:gd name="adj1" fmla="val 4241"/>
            <a:gd name="adj2" fmla="val -8636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必ず監査まで済ませて，金額に相違がないように留意して下さい。</a:t>
          </a:r>
        </a:p>
      </xdr:txBody>
    </xdr:sp>
    <xdr:clientData/>
  </xdr:twoCellAnchor>
  <xdr:twoCellAnchor>
    <xdr:from>
      <xdr:col>6</xdr:col>
      <xdr:colOff>251460</xdr:colOff>
      <xdr:row>31</xdr:row>
      <xdr:rowOff>121920</xdr:rowOff>
    </xdr:from>
    <xdr:to>
      <xdr:col>7</xdr:col>
      <xdr:colOff>1127760</xdr:colOff>
      <xdr:row>36</xdr:row>
      <xdr:rowOff>20955</xdr:rowOff>
    </xdr:to>
    <xdr:sp macro="" textlink="">
      <xdr:nvSpPr>
        <xdr:cNvPr id="7" name="四角形吹き出し 1">
          <a:extLst>
            <a:ext uri="{FF2B5EF4-FFF2-40B4-BE49-F238E27FC236}">
              <a16:creationId xmlns:a16="http://schemas.microsoft.com/office/drawing/2014/main" id="{BC0164E5-E5B2-49EE-9CF2-29AE86F3B878}"/>
            </a:ext>
          </a:extLst>
        </xdr:cNvPr>
        <xdr:cNvSpPr/>
      </xdr:nvSpPr>
      <xdr:spPr bwMode="auto">
        <a:xfrm>
          <a:off x="4503420" y="7719060"/>
          <a:ext cx="1661160" cy="1080135"/>
        </a:xfrm>
        <a:prstGeom prst="wedgeRectCallout">
          <a:avLst>
            <a:gd name="adj1" fmla="val -4287"/>
            <a:gd name="adj2" fmla="val 5964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endParaRPr kumimoji="1" lang="en-US" altLang="ja-JP" sz="1100"/>
        </a:p>
        <a:p>
          <a:pPr algn="l">
            <a:lnSpc>
              <a:spcPts val="1300"/>
            </a:lnSpc>
          </a:pPr>
          <a:r>
            <a:rPr kumimoji="1" lang="ja-JP" altLang="en-US" sz="1100"/>
            <a:t>基本的に返金がないようにしてください。どうしても不測の事態等で返金が発生した場合のみ，高文連へ返金してください。</a:t>
          </a:r>
        </a:p>
      </xdr:txBody>
    </xdr:sp>
    <xdr:clientData/>
  </xdr:twoCellAnchor>
  <xdr:twoCellAnchor>
    <xdr:from>
      <xdr:col>1</xdr:col>
      <xdr:colOff>114300</xdr:colOff>
      <xdr:row>29</xdr:row>
      <xdr:rowOff>205740</xdr:rowOff>
    </xdr:from>
    <xdr:to>
      <xdr:col>4</xdr:col>
      <xdr:colOff>91440</xdr:colOff>
      <xdr:row>34</xdr:row>
      <xdr:rowOff>114300</xdr:rowOff>
    </xdr:to>
    <xdr:sp macro="" textlink="">
      <xdr:nvSpPr>
        <xdr:cNvPr id="9" name="四角形吹き出し 1">
          <a:extLst>
            <a:ext uri="{FF2B5EF4-FFF2-40B4-BE49-F238E27FC236}">
              <a16:creationId xmlns:a16="http://schemas.microsoft.com/office/drawing/2014/main" id="{EE224890-9619-42A7-ACF0-59AA7CCDB65E}"/>
            </a:ext>
          </a:extLst>
        </xdr:cNvPr>
        <xdr:cNvSpPr/>
      </xdr:nvSpPr>
      <xdr:spPr bwMode="auto">
        <a:xfrm>
          <a:off x="304800" y="7330440"/>
          <a:ext cx="2468880" cy="1089660"/>
        </a:xfrm>
        <a:prstGeom prst="wedgeRectCallout">
          <a:avLst>
            <a:gd name="adj1" fmla="val 1770"/>
            <a:gd name="adj2" fmla="val -9381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endParaRPr kumimoji="1" lang="en-US" altLang="ja-JP" sz="1100"/>
        </a:p>
        <a:p>
          <a:pPr algn="l">
            <a:lnSpc>
              <a:spcPts val="1300"/>
            </a:lnSpc>
          </a:pPr>
          <a:r>
            <a:rPr kumimoji="1" lang="ja-JP" altLang="en-US" sz="1100"/>
            <a:t>それぞれの事業ごとに</a:t>
          </a:r>
          <a:endParaRPr kumimoji="1" lang="en-US" altLang="ja-JP" sz="1100"/>
        </a:p>
        <a:p>
          <a:pPr algn="l">
            <a:lnSpc>
              <a:spcPts val="1300"/>
            </a:lnSpc>
          </a:pPr>
          <a:r>
            <a:rPr kumimoji="1" lang="en-US" altLang="ja-JP" sz="1100"/>
            <a:t>【4</a:t>
          </a:r>
          <a:r>
            <a:rPr kumimoji="1" lang="ja-JP" altLang="en-US" sz="1100"/>
            <a:t>　事業別決算書</a:t>
          </a:r>
          <a:r>
            <a:rPr kumimoji="1" lang="en-US" altLang="ja-JP" sz="1100"/>
            <a:t>】</a:t>
          </a:r>
          <a:r>
            <a:rPr kumimoji="1" lang="ja-JP" altLang="en-US" sz="1100"/>
            <a:t>の作成をお願いします。</a:t>
          </a:r>
          <a:endParaRPr kumimoji="1" lang="en-US" altLang="ja-JP" sz="1100"/>
        </a:p>
        <a:p>
          <a:pPr algn="l">
            <a:lnSpc>
              <a:spcPts val="1300"/>
            </a:lnSpc>
          </a:pPr>
          <a:r>
            <a:rPr kumimoji="1" lang="ja-JP" altLang="en-US" sz="1100"/>
            <a:t>この記入例の場合だと、</a:t>
          </a:r>
          <a:r>
            <a:rPr kumimoji="1" lang="ja-JP" altLang="en-US" sz="1100" b="1"/>
            <a:t>○○大会</a:t>
          </a:r>
          <a:r>
            <a:rPr kumimoji="1" lang="ja-JP" altLang="en-US" sz="1100"/>
            <a:t>と</a:t>
          </a:r>
          <a:r>
            <a:rPr kumimoji="1" lang="ja-JP" altLang="en-US" sz="1100" b="1"/>
            <a:t>○○講習会</a:t>
          </a:r>
          <a:r>
            <a:rPr kumimoji="1" lang="ja-JP" altLang="en-US" sz="1100" b="0"/>
            <a:t>に</a:t>
          </a:r>
          <a:r>
            <a:rPr kumimoji="1" lang="ja-JP" altLang="en-US" sz="1100"/>
            <a:t>ついて、それぞれ</a:t>
          </a:r>
          <a:r>
            <a:rPr kumimoji="1" lang="en-US" altLang="ja-JP" sz="1100"/>
            <a:t>1</a:t>
          </a:r>
          <a:r>
            <a:rPr kumimoji="1" lang="ja-JP" altLang="en-US" sz="1100"/>
            <a:t>枚ずつ</a:t>
          </a:r>
          <a:r>
            <a:rPr kumimoji="1" lang="en-US" altLang="ja-JP" sz="1100"/>
            <a:t>【</a:t>
          </a:r>
          <a:r>
            <a:rPr kumimoji="1" lang="ja-JP" altLang="en-US" sz="1100"/>
            <a:t>事業別決算書</a:t>
          </a:r>
          <a:r>
            <a:rPr kumimoji="1" lang="en-US" altLang="ja-JP" sz="1100"/>
            <a:t>】</a:t>
          </a:r>
          <a:r>
            <a:rPr kumimoji="1" lang="ja-JP" altLang="en-US" sz="1100"/>
            <a:t>を作成します。</a:t>
          </a:r>
          <a:endParaRPr kumimoji="1" lang="en-US" altLang="ja-JP" sz="1100"/>
        </a:p>
        <a:p>
          <a:pPr algn="l">
            <a:lnSpc>
              <a:spcPts val="1300"/>
            </a:lnSpc>
          </a:pP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693801</xdr:colOff>
      <xdr:row>45</xdr:row>
      <xdr:rowOff>121539</xdr:rowOff>
    </xdr:from>
    <xdr:to>
      <xdr:col>11</xdr:col>
      <xdr:colOff>821736</xdr:colOff>
      <xdr:row>48</xdr:row>
      <xdr:rowOff>92964</xdr:rowOff>
    </xdr:to>
    <xdr:sp macro="" textlink="">
      <xdr:nvSpPr>
        <xdr:cNvPr id="4097" name="AutoShape 1">
          <a:extLst>
            <a:ext uri="{FF2B5EF4-FFF2-40B4-BE49-F238E27FC236}">
              <a16:creationId xmlns:a16="http://schemas.microsoft.com/office/drawing/2014/main" id="{6D7218A1-30F8-44CE-8967-A0ABCE211E37}"/>
            </a:ext>
          </a:extLst>
        </xdr:cNvPr>
        <xdr:cNvSpPr>
          <a:spLocks noChangeArrowheads="1"/>
        </xdr:cNvSpPr>
      </xdr:nvSpPr>
      <xdr:spPr bwMode="auto">
        <a:xfrm>
          <a:off x="4948809" y="12508611"/>
          <a:ext cx="1158159" cy="904113"/>
        </a:xfrm>
        <a:prstGeom prst="wedgeRectCallout">
          <a:avLst>
            <a:gd name="adj1" fmla="val 58053"/>
            <a:gd name="adj2" fmla="val -10727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この列の金額は，事業の</a:t>
          </a:r>
          <a:r>
            <a:rPr lang="ja-JP" altLang="en-US" sz="1100" b="0" i="0" u="none" strike="noStrike" baseline="0">
              <a:solidFill>
                <a:srgbClr val="FF0000"/>
              </a:solidFill>
              <a:latin typeface="ＭＳ Ｐゴシック"/>
              <a:ea typeface="ＭＳ Ｐゴシック"/>
            </a:rPr>
            <a:t>総支出額</a:t>
          </a:r>
          <a:r>
            <a:rPr lang="ja-JP" altLang="en-US" sz="1100" b="0" i="0" u="none" strike="noStrike" baseline="0">
              <a:solidFill>
                <a:srgbClr val="000000"/>
              </a:solidFill>
              <a:latin typeface="ＭＳ Ｐゴシック"/>
              <a:ea typeface="ＭＳ Ｐゴシック"/>
            </a:rPr>
            <a:t>の費目別金額を記入します。</a:t>
          </a:r>
        </a:p>
      </xdr:txBody>
    </xdr:sp>
    <xdr:clientData/>
  </xdr:twoCellAnchor>
  <xdr:twoCellAnchor>
    <xdr:from>
      <xdr:col>14</xdr:col>
      <xdr:colOff>18288</xdr:colOff>
      <xdr:row>45</xdr:row>
      <xdr:rowOff>102489</xdr:rowOff>
    </xdr:from>
    <xdr:to>
      <xdr:col>14</xdr:col>
      <xdr:colOff>1261872</xdr:colOff>
      <xdr:row>48</xdr:row>
      <xdr:rowOff>170688</xdr:rowOff>
    </xdr:to>
    <xdr:sp macro="" textlink="">
      <xdr:nvSpPr>
        <xdr:cNvPr id="4098" name="AutoShape 2">
          <a:extLst>
            <a:ext uri="{FF2B5EF4-FFF2-40B4-BE49-F238E27FC236}">
              <a16:creationId xmlns:a16="http://schemas.microsoft.com/office/drawing/2014/main" id="{EA388B92-E28C-45DC-ADC8-9E42A4851EEC}"/>
            </a:ext>
          </a:extLst>
        </xdr:cNvPr>
        <xdr:cNvSpPr>
          <a:spLocks noChangeArrowheads="1"/>
        </xdr:cNvSpPr>
      </xdr:nvSpPr>
      <xdr:spPr bwMode="auto">
        <a:xfrm>
          <a:off x="7559040" y="12489561"/>
          <a:ext cx="1243584" cy="1000887"/>
        </a:xfrm>
        <a:prstGeom prst="wedgeRectCallout">
          <a:avLst>
            <a:gd name="adj1" fmla="val -53992"/>
            <a:gd name="adj2" fmla="val -9543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この列の金額は，</a:t>
          </a:r>
          <a:r>
            <a:rPr lang="ja-JP" altLang="en-US" sz="1100" b="0" i="0" u="none" strike="noStrike" baseline="0">
              <a:solidFill>
                <a:srgbClr val="FF0000"/>
              </a:solidFill>
              <a:latin typeface="ＭＳ Ｐゴシック"/>
              <a:ea typeface="ＭＳ Ｐゴシック"/>
            </a:rPr>
            <a:t>高文連からの助成金を充てた費目についてのみ</a:t>
          </a:r>
          <a:r>
            <a:rPr lang="ja-JP" altLang="en-US" sz="1100" b="0" i="0" u="none" strike="noStrike" baseline="0">
              <a:solidFill>
                <a:srgbClr val="000000"/>
              </a:solidFill>
              <a:latin typeface="ＭＳ Ｐゴシック"/>
              <a:ea typeface="ＭＳ Ｐゴシック"/>
            </a:rPr>
            <a:t>，金額を記入します。</a:t>
          </a:r>
        </a:p>
      </xdr:txBody>
    </xdr:sp>
    <xdr:clientData/>
  </xdr:twoCellAnchor>
  <xdr:twoCellAnchor>
    <xdr:from>
      <xdr:col>2</xdr:col>
      <xdr:colOff>106680</xdr:colOff>
      <xdr:row>79</xdr:row>
      <xdr:rowOff>142875</xdr:rowOff>
    </xdr:from>
    <xdr:to>
      <xdr:col>2</xdr:col>
      <xdr:colOff>1395984</xdr:colOff>
      <xdr:row>84</xdr:row>
      <xdr:rowOff>188976</xdr:rowOff>
    </xdr:to>
    <xdr:sp macro="" textlink="">
      <xdr:nvSpPr>
        <xdr:cNvPr id="4100" name="AutoShape 4">
          <a:extLst>
            <a:ext uri="{FF2B5EF4-FFF2-40B4-BE49-F238E27FC236}">
              <a16:creationId xmlns:a16="http://schemas.microsoft.com/office/drawing/2014/main" id="{E41D9CCA-E148-4E39-AD92-90FFA9DDFFA8}"/>
            </a:ext>
          </a:extLst>
        </xdr:cNvPr>
        <xdr:cNvSpPr>
          <a:spLocks noChangeArrowheads="1"/>
        </xdr:cNvSpPr>
      </xdr:nvSpPr>
      <xdr:spPr bwMode="auto">
        <a:xfrm>
          <a:off x="752856" y="21887307"/>
          <a:ext cx="1289304" cy="1509141"/>
        </a:xfrm>
        <a:prstGeom prst="wedgeRectCallout">
          <a:avLst>
            <a:gd name="adj1" fmla="val 17824"/>
            <a:gd name="adj2" fmla="val -6896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旅費は，総額ではなく，なるべく</a:t>
          </a:r>
          <a:r>
            <a:rPr lang="ja-JP" altLang="en-US" sz="1100" b="0" i="0" u="none" strike="noStrike" baseline="0">
              <a:solidFill>
                <a:srgbClr val="FF0000"/>
              </a:solidFill>
              <a:latin typeface="ＭＳ Ｐゴシック"/>
              <a:ea typeface="ＭＳ Ｐゴシック"/>
            </a:rPr>
            <a:t>一人当たりの単価が分かるように</a:t>
          </a:r>
          <a:r>
            <a:rPr lang="ja-JP" altLang="en-US" sz="1100" b="0" i="0" u="none" strike="noStrike" baseline="0">
              <a:solidFill>
                <a:srgbClr val="000000"/>
              </a:solidFill>
              <a:latin typeface="ＭＳ Ｐゴシック"/>
              <a:ea typeface="ＭＳ Ｐゴシック"/>
            </a:rPr>
            <a:t>記入して下さい。欄が不足するようであれば，備考に単価を記入しても構いません。</a:t>
          </a:r>
        </a:p>
      </xdr:txBody>
    </xdr:sp>
    <xdr:clientData/>
  </xdr:twoCellAnchor>
  <xdr:twoCellAnchor>
    <xdr:from>
      <xdr:col>2</xdr:col>
      <xdr:colOff>198120</xdr:colOff>
      <xdr:row>57</xdr:row>
      <xdr:rowOff>69723</xdr:rowOff>
    </xdr:from>
    <xdr:to>
      <xdr:col>2</xdr:col>
      <xdr:colOff>1385122</xdr:colOff>
      <xdr:row>63</xdr:row>
      <xdr:rowOff>6096</xdr:rowOff>
    </xdr:to>
    <xdr:sp macro="" textlink="">
      <xdr:nvSpPr>
        <xdr:cNvPr id="4101" name="AutoShape 5">
          <a:extLst>
            <a:ext uri="{FF2B5EF4-FFF2-40B4-BE49-F238E27FC236}">
              <a16:creationId xmlns:a16="http://schemas.microsoft.com/office/drawing/2014/main" id="{1902FEDD-689D-4048-BE7C-1EE82EBE44AA}"/>
            </a:ext>
          </a:extLst>
        </xdr:cNvPr>
        <xdr:cNvSpPr>
          <a:spLocks noChangeArrowheads="1"/>
        </xdr:cNvSpPr>
      </xdr:nvSpPr>
      <xdr:spPr bwMode="auto">
        <a:xfrm>
          <a:off x="844296" y="15340203"/>
          <a:ext cx="1187002" cy="1765173"/>
        </a:xfrm>
        <a:prstGeom prst="wedgeRectCallout">
          <a:avLst>
            <a:gd name="adj1" fmla="val 12486"/>
            <a:gd name="adj2" fmla="val -9089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審査員謝金や講師者資金等は，総額ではなく，なるべく</a:t>
          </a:r>
          <a:r>
            <a:rPr lang="ja-JP" altLang="en-US" sz="1100" b="0" i="0" u="none" strike="noStrike" baseline="0">
              <a:solidFill>
                <a:srgbClr val="FF0000"/>
              </a:solidFill>
              <a:latin typeface="ＭＳ Ｐゴシック"/>
              <a:ea typeface="ＭＳ Ｐゴシック"/>
            </a:rPr>
            <a:t>一人当たりの単価が分かるように</a:t>
          </a:r>
          <a:r>
            <a:rPr lang="ja-JP" altLang="en-US" sz="1100" b="0" i="0" u="none" strike="noStrike" baseline="0">
              <a:solidFill>
                <a:srgbClr val="000000"/>
              </a:solidFill>
              <a:latin typeface="ＭＳ Ｐゴシック"/>
              <a:ea typeface="ＭＳ Ｐゴシック"/>
            </a:rPr>
            <a:t>記入して下さい。欄が不足するようであれば，備考に単価を記入しても構いません。</a:t>
          </a:r>
        </a:p>
      </xdr:txBody>
    </xdr:sp>
    <xdr:clientData/>
  </xdr:twoCellAnchor>
  <xdr:twoCellAnchor>
    <xdr:from>
      <xdr:col>9</xdr:col>
      <xdr:colOff>371856</xdr:colOff>
      <xdr:row>151</xdr:row>
      <xdr:rowOff>103632</xdr:rowOff>
    </xdr:from>
    <xdr:to>
      <xdr:col>11</xdr:col>
      <xdr:colOff>829056</xdr:colOff>
      <xdr:row>153</xdr:row>
      <xdr:rowOff>268225</xdr:rowOff>
    </xdr:to>
    <xdr:sp macro="" textlink="">
      <xdr:nvSpPr>
        <xdr:cNvPr id="6" name="AutoShape 2">
          <a:extLst>
            <a:ext uri="{FF2B5EF4-FFF2-40B4-BE49-F238E27FC236}">
              <a16:creationId xmlns:a16="http://schemas.microsoft.com/office/drawing/2014/main" id="{F0955CB2-F086-4803-9615-573CB85942C1}"/>
            </a:ext>
          </a:extLst>
        </xdr:cNvPr>
        <xdr:cNvSpPr>
          <a:spLocks noChangeArrowheads="1"/>
        </xdr:cNvSpPr>
      </xdr:nvSpPr>
      <xdr:spPr bwMode="auto">
        <a:xfrm>
          <a:off x="4626864" y="43397424"/>
          <a:ext cx="1487424" cy="774193"/>
        </a:xfrm>
        <a:prstGeom prst="wedgeRectCallout">
          <a:avLst>
            <a:gd name="adj1" fmla="val -57978"/>
            <a:gd name="adj2" fmla="val -3413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残額や不足がでた場合は，どう処理したかを残額使途の欄に記入して下さい。</a:t>
          </a:r>
        </a:p>
      </xdr:txBody>
    </xdr:sp>
    <xdr:clientData/>
  </xdr:twoCellAnchor>
  <xdr:twoCellAnchor>
    <xdr:from>
      <xdr:col>14</xdr:col>
      <xdr:colOff>91440</xdr:colOff>
      <xdr:row>11</xdr:row>
      <xdr:rowOff>243841</xdr:rowOff>
    </xdr:from>
    <xdr:to>
      <xdr:col>14</xdr:col>
      <xdr:colOff>1249599</xdr:colOff>
      <xdr:row>14</xdr:row>
      <xdr:rowOff>85345</xdr:rowOff>
    </xdr:to>
    <xdr:sp macro="" textlink="">
      <xdr:nvSpPr>
        <xdr:cNvPr id="7" name="AutoShape 1">
          <a:extLst>
            <a:ext uri="{FF2B5EF4-FFF2-40B4-BE49-F238E27FC236}">
              <a16:creationId xmlns:a16="http://schemas.microsoft.com/office/drawing/2014/main" id="{3F23758B-950A-4F02-98CF-6047E5EF5B28}"/>
            </a:ext>
          </a:extLst>
        </xdr:cNvPr>
        <xdr:cNvSpPr>
          <a:spLocks noChangeArrowheads="1"/>
        </xdr:cNvSpPr>
      </xdr:nvSpPr>
      <xdr:spPr bwMode="auto">
        <a:xfrm>
          <a:off x="7632192" y="3547873"/>
          <a:ext cx="1158159" cy="755904"/>
        </a:xfrm>
        <a:prstGeom prst="wedgeRectCallout">
          <a:avLst>
            <a:gd name="adj1" fmla="val -64587"/>
            <a:gd name="adj2" fmla="val -344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一番最後までデータを入力し、支出合計がでると自動的に計算されます。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43"/>
  <sheetViews>
    <sheetView view="pageBreakPreview" zoomScale="150" zoomScaleNormal="150" zoomScaleSheetLayoutView="150" workbookViewId="0">
      <selection activeCell="B1" sqref="B1"/>
    </sheetView>
  </sheetViews>
  <sheetFormatPr defaultColWidth="8.77734375" defaultRowHeight="13.2" x14ac:dyDescent="0.2"/>
  <cols>
    <col min="1" max="1" width="2.77734375" style="12" customWidth="1"/>
    <col min="2" max="2" width="7.6640625" style="12" customWidth="1"/>
    <col min="3" max="3" width="17.21875" style="12" customWidth="1"/>
    <col min="4" max="5" width="15.33203125" style="12" customWidth="1"/>
    <col min="6" max="6" width="15.33203125" style="43" customWidth="1"/>
    <col min="7" max="7" width="18.21875" style="44" customWidth="1"/>
    <col min="8" max="8" width="7.109375" style="12" customWidth="1"/>
    <col min="9" max="16384" width="8.77734375" style="12"/>
  </cols>
  <sheetData>
    <row r="1" spans="1:8" ht="26.1" customHeight="1" x14ac:dyDescent="0.2">
      <c r="A1" s="6"/>
      <c r="B1" s="7" t="s">
        <v>209</v>
      </c>
      <c r="C1" s="7"/>
      <c r="D1" s="7" t="s">
        <v>210</v>
      </c>
      <c r="E1" s="9"/>
      <c r="F1" s="9"/>
      <c r="G1" s="10" t="s">
        <v>154</v>
      </c>
      <c r="H1" s="11"/>
    </row>
    <row r="2" spans="1:8" ht="18" customHeight="1" x14ac:dyDescent="0.2">
      <c r="A2" s="6"/>
      <c r="B2" s="6"/>
      <c r="C2" s="6"/>
      <c r="D2" s="6"/>
      <c r="E2" s="6"/>
      <c r="F2" s="6"/>
      <c r="G2" s="6"/>
      <c r="H2" s="11"/>
    </row>
    <row r="3" spans="1:8" ht="20.100000000000001" customHeight="1" x14ac:dyDescent="0.2">
      <c r="A3" s="4">
        <v>1</v>
      </c>
      <c r="B3" s="4" t="s">
        <v>70</v>
      </c>
      <c r="C3" s="4"/>
      <c r="D3" s="13"/>
      <c r="E3" s="13"/>
      <c r="F3" s="14"/>
      <c r="G3" s="6"/>
      <c r="H3" s="11"/>
    </row>
    <row r="4" spans="1:8" ht="21.75" customHeight="1" x14ac:dyDescent="0.2">
      <c r="A4" s="11"/>
      <c r="B4" s="15" t="s">
        <v>53</v>
      </c>
      <c r="C4" s="15" t="s">
        <v>55</v>
      </c>
      <c r="D4" s="16" t="s">
        <v>91</v>
      </c>
      <c r="E4" s="16" t="s">
        <v>92</v>
      </c>
      <c r="F4" s="17" t="s">
        <v>93</v>
      </c>
      <c r="G4" s="18" t="s">
        <v>44</v>
      </c>
      <c r="H4" s="11"/>
    </row>
    <row r="5" spans="1:8" ht="17.100000000000001" customHeight="1" x14ac:dyDescent="0.2">
      <c r="A5" s="11"/>
      <c r="B5" s="353" t="s">
        <v>94</v>
      </c>
      <c r="C5" s="477" t="s">
        <v>96</v>
      </c>
      <c r="D5" s="456">
        <v>520000</v>
      </c>
      <c r="E5" s="495">
        <v>510000</v>
      </c>
      <c r="F5" s="27">
        <v>510000</v>
      </c>
      <c r="G5" s="19"/>
      <c r="H5" s="11"/>
    </row>
    <row r="6" spans="1:8" ht="17.100000000000001" customHeight="1" x14ac:dyDescent="0.2">
      <c r="A6" s="20"/>
      <c r="B6" s="454" t="s">
        <v>48</v>
      </c>
      <c r="C6" s="478" t="s">
        <v>6</v>
      </c>
      <c r="D6" s="457">
        <v>50000</v>
      </c>
      <c r="E6" s="45">
        <v>50000</v>
      </c>
      <c r="F6" s="45">
        <v>50000</v>
      </c>
      <c r="G6" s="22"/>
      <c r="H6" s="11"/>
    </row>
    <row r="7" spans="1:8" ht="17.100000000000001" customHeight="1" x14ac:dyDescent="0.2">
      <c r="A7" s="11"/>
      <c r="B7" s="454" t="s">
        <v>134</v>
      </c>
      <c r="C7" s="479" t="s">
        <v>7</v>
      </c>
      <c r="D7" s="458">
        <v>100000</v>
      </c>
      <c r="E7" s="46">
        <v>100000</v>
      </c>
      <c r="F7" s="46">
        <v>100000</v>
      </c>
      <c r="G7" s="24"/>
      <c r="H7" s="11"/>
    </row>
    <row r="8" spans="1:8" ht="17.100000000000001" customHeight="1" x14ac:dyDescent="0.2">
      <c r="A8" s="20"/>
      <c r="B8" s="454" t="s">
        <v>56</v>
      </c>
      <c r="C8" s="479" t="s">
        <v>211</v>
      </c>
      <c r="D8" s="458">
        <v>240000</v>
      </c>
      <c r="E8" s="46">
        <v>240000</v>
      </c>
      <c r="F8" s="46">
        <v>250000</v>
      </c>
      <c r="G8" s="24" t="s">
        <v>212</v>
      </c>
      <c r="H8" s="11"/>
    </row>
    <row r="9" spans="1:8" ht="17.100000000000001" customHeight="1" x14ac:dyDescent="0.2">
      <c r="A9" s="11"/>
      <c r="B9" s="454" t="s">
        <v>49</v>
      </c>
      <c r="C9" s="479"/>
      <c r="D9" s="458"/>
      <c r="E9" s="46"/>
      <c r="F9" s="46"/>
      <c r="G9" s="24"/>
      <c r="H9" s="11"/>
    </row>
    <row r="10" spans="1:8" ht="17.100000000000001" customHeight="1" x14ac:dyDescent="0.2">
      <c r="A10" s="20"/>
      <c r="B10" s="454" t="s">
        <v>50</v>
      </c>
      <c r="C10" s="479"/>
      <c r="D10" s="458"/>
      <c r="E10" s="46"/>
      <c r="F10" s="46"/>
      <c r="G10" s="24"/>
      <c r="H10" s="11"/>
    </row>
    <row r="11" spans="1:8" ht="17.100000000000001" customHeight="1" x14ac:dyDescent="0.2">
      <c r="A11" s="11"/>
      <c r="B11" s="454" t="s">
        <v>51</v>
      </c>
      <c r="C11" s="480"/>
      <c r="D11" s="459"/>
      <c r="E11" s="47"/>
      <c r="F11" s="47"/>
      <c r="G11" s="26"/>
      <c r="H11" s="11"/>
    </row>
    <row r="12" spans="1:8" ht="18.75" customHeight="1" x14ac:dyDescent="0.2">
      <c r="A12" s="11"/>
      <c r="B12" s="518" t="s">
        <v>97</v>
      </c>
      <c r="C12" s="518"/>
      <c r="D12" s="27">
        <f>SUM(D5:D11)</f>
        <v>910000</v>
      </c>
      <c r="E12" s="27">
        <f>SUM(E5:E11)</f>
        <v>900000</v>
      </c>
      <c r="F12" s="27">
        <f>SUM(F5:F11)</f>
        <v>910000</v>
      </c>
      <c r="G12" s="19"/>
      <c r="H12" s="28"/>
    </row>
    <row r="13" spans="1:8" ht="18.75" customHeight="1" x14ac:dyDescent="0.2">
      <c r="A13" s="20"/>
      <c r="B13" s="521" t="s">
        <v>54</v>
      </c>
      <c r="C13" s="522"/>
      <c r="D13" s="48">
        <f>D5/D12</f>
        <v>0.5714285714285714</v>
      </c>
      <c r="E13" s="30"/>
      <c r="F13" s="31"/>
      <c r="G13" s="32"/>
      <c r="H13" s="28"/>
    </row>
    <row r="14" spans="1:8" ht="18.75" customHeight="1" x14ac:dyDescent="0.2">
      <c r="A14" s="20"/>
      <c r="B14" s="13"/>
      <c r="C14" s="13"/>
      <c r="D14" s="33"/>
      <c r="E14" s="28"/>
      <c r="F14" s="14"/>
      <c r="G14" s="6"/>
      <c r="H14" s="28"/>
    </row>
    <row r="15" spans="1:8" ht="18.75" customHeight="1" x14ac:dyDescent="0.2">
      <c r="A15" s="4">
        <v>2</v>
      </c>
      <c r="B15" s="4" t="s">
        <v>213</v>
      </c>
      <c r="C15" s="4"/>
      <c r="D15" s="34"/>
      <c r="E15" s="20"/>
      <c r="F15" s="35"/>
      <c r="G15" s="6"/>
      <c r="H15" s="11"/>
    </row>
    <row r="16" spans="1:8" ht="24" customHeight="1" x14ac:dyDescent="0.2">
      <c r="A16" s="20"/>
      <c r="B16" s="516" t="s">
        <v>101</v>
      </c>
      <c r="C16" s="517"/>
      <c r="D16" s="16" t="s">
        <v>91</v>
      </c>
      <c r="E16" s="15" t="s">
        <v>98</v>
      </c>
      <c r="F16" s="18" t="s">
        <v>93</v>
      </c>
      <c r="G16" s="18" t="s">
        <v>44</v>
      </c>
      <c r="H16" s="11"/>
    </row>
    <row r="17" spans="1:8" ht="21.75" customHeight="1" x14ac:dyDescent="0.2">
      <c r="A17" s="36">
        <v>1</v>
      </c>
      <c r="B17" s="519" t="s">
        <v>100</v>
      </c>
      <c r="C17" s="520"/>
      <c r="D17" s="460">
        <v>20000</v>
      </c>
      <c r="E17" s="49">
        <v>20000</v>
      </c>
      <c r="F17" s="56">
        <v>20000</v>
      </c>
      <c r="G17" s="58" t="s">
        <v>114</v>
      </c>
      <c r="H17" s="11"/>
    </row>
    <row r="18" spans="1:8" ht="21.75" customHeight="1" x14ac:dyDescent="0.2">
      <c r="A18" s="36">
        <v>2</v>
      </c>
      <c r="B18" s="512" t="s">
        <v>99</v>
      </c>
      <c r="C18" s="513"/>
      <c r="D18" s="461">
        <v>148000</v>
      </c>
      <c r="E18" s="51">
        <v>138000</v>
      </c>
      <c r="F18" s="50">
        <v>138000</v>
      </c>
      <c r="G18" s="59" t="s">
        <v>215</v>
      </c>
      <c r="H18" s="11"/>
    </row>
    <row r="19" spans="1:8" ht="21.75" customHeight="1" x14ac:dyDescent="0.2">
      <c r="A19" s="36">
        <v>3</v>
      </c>
      <c r="B19" s="512" t="s">
        <v>102</v>
      </c>
      <c r="C19" s="513"/>
      <c r="D19" s="461">
        <v>30000</v>
      </c>
      <c r="E19" s="51">
        <v>30000</v>
      </c>
      <c r="F19" s="50">
        <v>30000</v>
      </c>
      <c r="G19" s="59" t="s">
        <v>216</v>
      </c>
      <c r="H19" s="11"/>
    </row>
    <row r="20" spans="1:8" ht="21.75" customHeight="1" x14ac:dyDescent="0.2">
      <c r="A20" s="36">
        <v>4</v>
      </c>
      <c r="B20" s="512" t="s">
        <v>103</v>
      </c>
      <c r="C20" s="513"/>
      <c r="D20" s="462">
        <v>90000</v>
      </c>
      <c r="E20" s="51">
        <v>90000</v>
      </c>
      <c r="F20" s="50">
        <v>90000</v>
      </c>
      <c r="G20" s="59" t="s">
        <v>217</v>
      </c>
      <c r="H20" s="11"/>
    </row>
    <row r="21" spans="1:8" ht="21.75" customHeight="1" x14ac:dyDescent="0.2">
      <c r="A21" s="36">
        <v>5</v>
      </c>
      <c r="B21" s="512" t="s">
        <v>104</v>
      </c>
      <c r="C21" s="513"/>
      <c r="D21" s="461">
        <v>10000</v>
      </c>
      <c r="E21" s="51">
        <v>10000</v>
      </c>
      <c r="F21" s="50">
        <v>10000</v>
      </c>
      <c r="G21" s="59" t="s">
        <v>117</v>
      </c>
      <c r="H21" s="11"/>
    </row>
    <row r="22" spans="1:8" ht="21.75" customHeight="1" x14ac:dyDescent="0.2">
      <c r="A22" s="36">
        <v>6</v>
      </c>
      <c r="B22" s="512" t="s">
        <v>105</v>
      </c>
      <c r="C22" s="513"/>
      <c r="D22" s="461">
        <v>52000</v>
      </c>
      <c r="E22" s="51">
        <v>52000</v>
      </c>
      <c r="F22" s="50">
        <v>52000</v>
      </c>
      <c r="G22" s="59" t="s">
        <v>119</v>
      </c>
      <c r="H22" s="11"/>
    </row>
    <row r="23" spans="1:8" ht="21.75" customHeight="1" x14ac:dyDescent="0.2">
      <c r="A23" s="36">
        <v>7</v>
      </c>
      <c r="B23" s="512" t="s">
        <v>135</v>
      </c>
      <c r="C23" s="513"/>
      <c r="D23" s="461">
        <v>170000</v>
      </c>
      <c r="E23" s="51">
        <v>170000</v>
      </c>
      <c r="F23" s="50">
        <v>170000</v>
      </c>
      <c r="G23" s="59" t="s">
        <v>121</v>
      </c>
      <c r="H23" s="11"/>
    </row>
    <row r="24" spans="1:8" ht="21.75" customHeight="1" x14ac:dyDescent="0.2">
      <c r="A24" s="36">
        <v>8</v>
      </c>
      <c r="B24" s="512" t="s">
        <v>106</v>
      </c>
      <c r="C24" s="513"/>
      <c r="D24" s="463">
        <v>0</v>
      </c>
      <c r="E24" s="53">
        <v>0</v>
      </c>
      <c r="F24" s="52">
        <v>0</v>
      </c>
      <c r="G24" s="60"/>
      <c r="H24" s="11"/>
    </row>
    <row r="25" spans="1:8" ht="21.75" customHeight="1" x14ac:dyDescent="0.2">
      <c r="A25" s="36">
        <v>9</v>
      </c>
      <c r="B25" s="514"/>
      <c r="C25" s="515"/>
      <c r="D25" s="464"/>
      <c r="E25" s="55"/>
      <c r="F25" s="57"/>
      <c r="G25" s="61"/>
      <c r="H25" s="11"/>
    </row>
    <row r="26" spans="1:8" ht="20.100000000000001" customHeight="1" x14ac:dyDescent="0.2">
      <c r="A26" s="20"/>
      <c r="B26" s="15"/>
      <c r="C26" s="37" t="s">
        <v>75</v>
      </c>
      <c r="D26" s="465">
        <f>SUM(D17:D25)</f>
        <v>520000</v>
      </c>
      <c r="E26" s="38">
        <f>SUM(E17:E25)</f>
        <v>510000</v>
      </c>
      <c r="F26" s="38">
        <f>SUM(F17:F25)</f>
        <v>510000</v>
      </c>
      <c r="G26" s="18" t="s">
        <v>44</v>
      </c>
      <c r="H26" s="11"/>
    </row>
    <row r="27" spans="1:8" ht="17.100000000000001" customHeight="1" x14ac:dyDescent="0.2">
      <c r="A27" s="11"/>
      <c r="B27" s="11"/>
      <c r="C27" s="11"/>
      <c r="D27" s="11"/>
      <c r="E27" s="11"/>
      <c r="F27" s="39"/>
      <c r="G27" s="6"/>
      <c r="H27" s="11"/>
    </row>
    <row r="28" spans="1:8" ht="21.75" customHeight="1" x14ac:dyDescent="0.2">
      <c r="A28" s="4">
        <v>3</v>
      </c>
      <c r="B28" s="4" t="s">
        <v>214</v>
      </c>
      <c r="C28" s="11"/>
      <c r="D28" s="11"/>
      <c r="E28" s="11"/>
      <c r="F28" s="39"/>
      <c r="G28" s="6"/>
      <c r="H28" s="11"/>
    </row>
    <row r="29" spans="1:8" ht="21.75" customHeight="1" x14ac:dyDescent="0.2">
      <c r="A29" s="11"/>
      <c r="B29" s="516" t="s">
        <v>108</v>
      </c>
      <c r="C29" s="517"/>
      <c r="D29" s="353" t="s">
        <v>91</v>
      </c>
      <c r="E29" s="15" t="s">
        <v>98</v>
      </c>
      <c r="F29" s="18" t="s">
        <v>93</v>
      </c>
      <c r="G29" s="18" t="s">
        <v>44</v>
      </c>
      <c r="H29" s="11"/>
    </row>
    <row r="30" spans="1:8" ht="21.75" customHeight="1" x14ac:dyDescent="0.2">
      <c r="A30" s="40">
        <v>1</v>
      </c>
      <c r="B30" s="519" t="s">
        <v>183</v>
      </c>
      <c r="C30" s="520"/>
      <c r="D30" s="491">
        <v>210000</v>
      </c>
      <c r="E30" s="41">
        <v>200000</v>
      </c>
      <c r="F30" s="41">
        <v>200000</v>
      </c>
      <c r="G30" s="145"/>
      <c r="H30" s="11"/>
    </row>
    <row r="31" spans="1:8" ht="21.75" customHeight="1" x14ac:dyDescent="0.2">
      <c r="A31" s="40">
        <v>2</v>
      </c>
      <c r="B31" s="512" t="s">
        <v>184</v>
      </c>
      <c r="C31" s="513"/>
      <c r="D31" s="492">
        <v>310000</v>
      </c>
      <c r="E31" s="42">
        <v>310000</v>
      </c>
      <c r="F31" s="42">
        <v>310000</v>
      </c>
      <c r="G31" s="146"/>
      <c r="H31" s="11"/>
    </row>
    <row r="32" spans="1:8" ht="21.75" customHeight="1" x14ac:dyDescent="0.2">
      <c r="A32" s="40">
        <v>3</v>
      </c>
      <c r="B32" s="512"/>
      <c r="C32" s="513"/>
      <c r="D32" s="492"/>
      <c r="E32" s="42"/>
      <c r="F32" s="42"/>
      <c r="G32" s="146"/>
      <c r="H32" s="11"/>
    </row>
    <row r="33" spans="1:8" ht="21.75" customHeight="1" x14ac:dyDescent="0.2">
      <c r="A33" s="40">
        <v>4</v>
      </c>
      <c r="B33" s="512"/>
      <c r="C33" s="513"/>
      <c r="D33" s="492"/>
      <c r="E33" s="42"/>
      <c r="F33" s="42"/>
      <c r="G33" s="146"/>
      <c r="H33" s="11"/>
    </row>
    <row r="34" spans="1:8" ht="21.75" customHeight="1" x14ac:dyDescent="0.2">
      <c r="A34" s="40">
        <v>5</v>
      </c>
      <c r="B34" s="512"/>
      <c r="C34" s="513"/>
      <c r="D34" s="492"/>
      <c r="E34" s="42"/>
      <c r="F34" s="42"/>
      <c r="G34" s="146"/>
      <c r="H34" s="11"/>
    </row>
    <row r="35" spans="1:8" ht="21.75" customHeight="1" x14ac:dyDescent="0.2">
      <c r="A35" s="40">
        <v>6</v>
      </c>
      <c r="B35" s="512"/>
      <c r="C35" s="513"/>
      <c r="D35" s="492"/>
      <c r="E35" s="42"/>
      <c r="F35" s="42"/>
      <c r="G35" s="146"/>
      <c r="H35" s="11"/>
    </row>
    <row r="36" spans="1:8" ht="21.75" customHeight="1" x14ac:dyDescent="0.2">
      <c r="A36" s="40">
        <v>7</v>
      </c>
      <c r="B36" s="512"/>
      <c r="C36" s="513"/>
      <c r="D36" s="492"/>
      <c r="E36" s="42"/>
      <c r="F36" s="42"/>
      <c r="G36" s="146"/>
      <c r="H36" s="11"/>
    </row>
    <row r="37" spans="1:8" ht="21.75" customHeight="1" x14ac:dyDescent="0.2">
      <c r="A37" s="40">
        <v>8</v>
      </c>
      <c r="B37" s="514"/>
      <c r="C37" s="515"/>
      <c r="D37" s="493"/>
      <c r="E37" s="25"/>
      <c r="F37" s="25"/>
      <c r="G37" s="147"/>
      <c r="H37" s="11"/>
    </row>
    <row r="38" spans="1:8" ht="21.75" customHeight="1" x14ac:dyDescent="0.2">
      <c r="A38" s="11"/>
      <c r="B38" s="518" t="s">
        <v>109</v>
      </c>
      <c r="C38" s="518"/>
      <c r="D38" s="494">
        <f>SUM(D30:D37)</f>
        <v>520000</v>
      </c>
      <c r="E38" s="29">
        <f>SUM(E30:E37)</f>
        <v>510000</v>
      </c>
      <c r="F38" s="29">
        <f>SUM(F30:F37)</f>
        <v>510000</v>
      </c>
      <c r="G38" s="19"/>
      <c r="H38" s="11"/>
    </row>
    <row r="39" spans="1:8" ht="21.75" customHeight="1" x14ac:dyDescent="0.2">
      <c r="A39" s="11"/>
      <c r="B39" s="6" t="s">
        <v>110</v>
      </c>
      <c r="C39" s="11"/>
      <c r="D39" s="11"/>
      <c r="E39" s="11"/>
      <c r="F39" s="39"/>
      <c r="G39" s="6"/>
      <c r="H39" s="11"/>
    </row>
    <row r="40" spans="1:8" ht="21.75" customHeight="1" x14ac:dyDescent="0.2"/>
    <row r="41" spans="1:8" ht="21.75" customHeight="1" x14ac:dyDescent="0.2"/>
    <row r="42" spans="1:8" ht="21.75" customHeight="1" x14ac:dyDescent="0.2"/>
    <row r="43" spans="1:8" ht="21.75" customHeight="1" x14ac:dyDescent="0.2"/>
  </sheetData>
  <mergeCells count="22">
    <mergeCell ref="B19:C19"/>
    <mergeCell ref="B20:C20"/>
    <mergeCell ref="B21:C21"/>
    <mergeCell ref="B12:C12"/>
    <mergeCell ref="B13:C13"/>
    <mergeCell ref="B16:C16"/>
    <mergeCell ref="B17:C17"/>
    <mergeCell ref="B18:C18"/>
    <mergeCell ref="B38:C38"/>
    <mergeCell ref="B30:C30"/>
    <mergeCell ref="B31:C31"/>
    <mergeCell ref="B32:C32"/>
    <mergeCell ref="B33:C33"/>
    <mergeCell ref="B37:C37"/>
    <mergeCell ref="B22:C22"/>
    <mergeCell ref="B23:C23"/>
    <mergeCell ref="B34:C34"/>
    <mergeCell ref="B35:C35"/>
    <mergeCell ref="B36:C36"/>
    <mergeCell ref="B25:C25"/>
    <mergeCell ref="B24:C24"/>
    <mergeCell ref="B29:C29"/>
  </mergeCells>
  <phoneticPr fontId="2"/>
  <printOptions horizontalCentered="1"/>
  <pageMargins left="0.35433070866141736" right="0.31496062992125984" top="0.39370078740157483" bottom="0.43307086614173229" header="0.31496062992125984" footer="0.19685039370078741"/>
  <pageSetup paperSize="9" orientation="portrait" r:id="rId1"/>
  <headerFooter alignWithMargins="0">
    <oddHeader>&amp;L&amp;C&amp;R&amp;"ヒラギノ角ゴ Pro W3,標準"&amp;A</oddHeader>
    <oddFooter>&amp;P/&amp;N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46C07-0AC9-449F-901F-BF9477DDC074}">
  <sheetPr>
    <tabColor rgb="FFFF0000"/>
    <pageSetUpPr fitToPage="1"/>
  </sheetPr>
  <dimension ref="A1:H33"/>
  <sheetViews>
    <sheetView tabSelected="1" topLeftCell="A12" workbookViewId="0">
      <selection activeCell="C18" sqref="C18"/>
    </sheetView>
  </sheetViews>
  <sheetFormatPr defaultRowHeight="13.2" x14ac:dyDescent="0.2"/>
  <cols>
    <col min="1" max="1" width="7.44140625" style="500" customWidth="1"/>
    <col min="2" max="2" width="11.5546875" style="500" customWidth="1"/>
    <col min="3" max="3" width="72.6640625" style="500" customWidth="1"/>
    <col min="4" max="4" width="0.77734375" style="500" customWidth="1"/>
    <col min="5" max="6" width="8.88671875" style="500"/>
    <col min="7" max="7" width="9.5546875" style="500" bestFit="1" customWidth="1"/>
    <col min="8" max="8" width="32.88671875" style="500" bestFit="1" customWidth="1"/>
    <col min="9" max="256" width="8.88671875" style="500"/>
    <col min="257" max="257" width="7.44140625" style="500" customWidth="1"/>
    <col min="258" max="258" width="11.5546875" style="500" customWidth="1"/>
    <col min="259" max="259" width="72.6640625" style="500" customWidth="1"/>
    <col min="260" max="260" width="0.77734375" style="500" customWidth="1"/>
    <col min="261" max="512" width="8.88671875" style="500"/>
    <col min="513" max="513" width="7.44140625" style="500" customWidth="1"/>
    <col min="514" max="514" width="11.5546875" style="500" customWidth="1"/>
    <col min="515" max="515" width="72.6640625" style="500" customWidth="1"/>
    <col min="516" max="516" width="0.77734375" style="500" customWidth="1"/>
    <col min="517" max="768" width="8.88671875" style="500"/>
    <col min="769" max="769" width="7.44140625" style="500" customWidth="1"/>
    <col min="770" max="770" width="11.5546875" style="500" customWidth="1"/>
    <col min="771" max="771" width="72.6640625" style="500" customWidth="1"/>
    <col min="772" max="772" width="0.77734375" style="500" customWidth="1"/>
    <col min="773" max="1024" width="8.88671875" style="500"/>
    <col min="1025" max="1025" width="7.44140625" style="500" customWidth="1"/>
    <col min="1026" max="1026" width="11.5546875" style="500" customWidth="1"/>
    <col min="1027" max="1027" width="72.6640625" style="500" customWidth="1"/>
    <col min="1028" max="1028" width="0.77734375" style="500" customWidth="1"/>
    <col min="1029" max="1280" width="8.88671875" style="500"/>
    <col min="1281" max="1281" width="7.44140625" style="500" customWidth="1"/>
    <col min="1282" max="1282" width="11.5546875" style="500" customWidth="1"/>
    <col min="1283" max="1283" width="72.6640625" style="500" customWidth="1"/>
    <col min="1284" max="1284" width="0.77734375" style="500" customWidth="1"/>
    <col min="1285" max="1536" width="8.88671875" style="500"/>
    <col min="1537" max="1537" width="7.44140625" style="500" customWidth="1"/>
    <col min="1538" max="1538" width="11.5546875" style="500" customWidth="1"/>
    <col min="1539" max="1539" width="72.6640625" style="500" customWidth="1"/>
    <col min="1540" max="1540" width="0.77734375" style="500" customWidth="1"/>
    <col min="1541" max="1792" width="8.88671875" style="500"/>
    <col min="1793" max="1793" width="7.44140625" style="500" customWidth="1"/>
    <col min="1794" max="1794" width="11.5546875" style="500" customWidth="1"/>
    <col min="1795" max="1795" width="72.6640625" style="500" customWidth="1"/>
    <col min="1796" max="1796" width="0.77734375" style="500" customWidth="1"/>
    <col min="1797" max="2048" width="8.88671875" style="500"/>
    <col min="2049" max="2049" width="7.44140625" style="500" customWidth="1"/>
    <col min="2050" max="2050" width="11.5546875" style="500" customWidth="1"/>
    <col min="2051" max="2051" width="72.6640625" style="500" customWidth="1"/>
    <col min="2052" max="2052" width="0.77734375" style="500" customWidth="1"/>
    <col min="2053" max="2304" width="8.88671875" style="500"/>
    <col min="2305" max="2305" width="7.44140625" style="500" customWidth="1"/>
    <col min="2306" max="2306" width="11.5546875" style="500" customWidth="1"/>
    <col min="2307" max="2307" width="72.6640625" style="500" customWidth="1"/>
    <col min="2308" max="2308" width="0.77734375" style="500" customWidth="1"/>
    <col min="2309" max="2560" width="8.88671875" style="500"/>
    <col min="2561" max="2561" width="7.44140625" style="500" customWidth="1"/>
    <col min="2562" max="2562" width="11.5546875" style="500" customWidth="1"/>
    <col min="2563" max="2563" width="72.6640625" style="500" customWidth="1"/>
    <col min="2564" max="2564" width="0.77734375" style="500" customWidth="1"/>
    <col min="2565" max="2816" width="8.88671875" style="500"/>
    <col min="2817" max="2817" width="7.44140625" style="500" customWidth="1"/>
    <col min="2818" max="2818" width="11.5546875" style="500" customWidth="1"/>
    <col min="2819" max="2819" width="72.6640625" style="500" customWidth="1"/>
    <col min="2820" max="2820" width="0.77734375" style="500" customWidth="1"/>
    <col min="2821" max="3072" width="8.88671875" style="500"/>
    <col min="3073" max="3073" width="7.44140625" style="500" customWidth="1"/>
    <col min="3074" max="3074" width="11.5546875" style="500" customWidth="1"/>
    <col min="3075" max="3075" width="72.6640625" style="500" customWidth="1"/>
    <col min="3076" max="3076" width="0.77734375" style="500" customWidth="1"/>
    <col min="3077" max="3328" width="8.88671875" style="500"/>
    <col min="3329" max="3329" width="7.44140625" style="500" customWidth="1"/>
    <col min="3330" max="3330" width="11.5546875" style="500" customWidth="1"/>
    <col min="3331" max="3331" width="72.6640625" style="500" customWidth="1"/>
    <col min="3332" max="3332" width="0.77734375" style="500" customWidth="1"/>
    <col min="3333" max="3584" width="8.88671875" style="500"/>
    <col min="3585" max="3585" width="7.44140625" style="500" customWidth="1"/>
    <col min="3586" max="3586" width="11.5546875" style="500" customWidth="1"/>
    <col min="3587" max="3587" width="72.6640625" style="500" customWidth="1"/>
    <col min="3588" max="3588" width="0.77734375" style="500" customWidth="1"/>
    <col min="3589" max="3840" width="8.88671875" style="500"/>
    <col min="3841" max="3841" width="7.44140625" style="500" customWidth="1"/>
    <col min="3842" max="3842" width="11.5546875" style="500" customWidth="1"/>
    <col min="3843" max="3843" width="72.6640625" style="500" customWidth="1"/>
    <col min="3844" max="3844" width="0.77734375" style="500" customWidth="1"/>
    <col min="3845" max="4096" width="8.88671875" style="500"/>
    <col min="4097" max="4097" width="7.44140625" style="500" customWidth="1"/>
    <col min="4098" max="4098" width="11.5546875" style="500" customWidth="1"/>
    <col min="4099" max="4099" width="72.6640625" style="500" customWidth="1"/>
    <col min="4100" max="4100" width="0.77734375" style="500" customWidth="1"/>
    <col min="4101" max="4352" width="8.88671875" style="500"/>
    <col min="4353" max="4353" width="7.44140625" style="500" customWidth="1"/>
    <col min="4354" max="4354" width="11.5546875" style="500" customWidth="1"/>
    <col min="4355" max="4355" width="72.6640625" style="500" customWidth="1"/>
    <col min="4356" max="4356" width="0.77734375" style="500" customWidth="1"/>
    <col min="4357" max="4608" width="8.88671875" style="500"/>
    <col min="4609" max="4609" width="7.44140625" style="500" customWidth="1"/>
    <col min="4610" max="4610" width="11.5546875" style="500" customWidth="1"/>
    <col min="4611" max="4611" width="72.6640625" style="500" customWidth="1"/>
    <col min="4612" max="4612" width="0.77734375" style="500" customWidth="1"/>
    <col min="4613" max="4864" width="8.88671875" style="500"/>
    <col min="4865" max="4865" width="7.44140625" style="500" customWidth="1"/>
    <col min="4866" max="4866" width="11.5546875" style="500" customWidth="1"/>
    <col min="4867" max="4867" width="72.6640625" style="500" customWidth="1"/>
    <col min="4868" max="4868" width="0.77734375" style="500" customWidth="1"/>
    <col min="4869" max="5120" width="8.88671875" style="500"/>
    <col min="5121" max="5121" width="7.44140625" style="500" customWidth="1"/>
    <col min="5122" max="5122" width="11.5546875" style="500" customWidth="1"/>
    <col min="5123" max="5123" width="72.6640625" style="500" customWidth="1"/>
    <col min="5124" max="5124" width="0.77734375" style="500" customWidth="1"/>
    <col min="5125" max="5376" width="8.88671875" style="500"/>
    <col min="5377" max="5377" width="7.44140625" style="500" customWidth="1"/>
    <col min="5378" max="5378" width="11.5546875" style="500" customWidth="1"/>
    <col min="5379" max="5379" width="72.6640625" style="500" customWidth="1"/>
    <col min="5380" max="5380" width="0.77734375" style="500" customWidth="1"/>
    <col min="5381" max="5632" width="8.88671875" style="500"/>
    <col min="5633" max="5633" width="7.44140625" style="500" customWidth="1"/>
    <col min="5634" max="5634" width="11.5546875" style="500" customWidth="1"/>
    <col min="5635" max="5635" width="72.6640625" style="500" customWidth="1"/>
    <col min="5636" max="5636" width="0.77734375" style="500" customWidth="1"/>
    <col min="5637" max="5888" width="8.88671875" style="500"/>
    <col min="5889" max="5889" width="7.44140625" style="500" customWidth="1"/>
    <col min="5890" max="5890" width="11.5546875" style="500" customWidth="1"/>
    <col min="5891" max="5891" width="72.6640625" style="500" customWidth="1"/>
    <col min="5892" max="5892" width="0.77734375" style="500" customWidth="1"/>
    <col min="5893" max="6144" width="8.88671875" style="500"/>
    <col min="6145" max="6145" width="7.44140625" style="500" customWidth="1"/>
    <col min="6146" max="6146" width="11.5546875" style="500" customWidth="1"/>
    <col min="6147" max="6147" width="72.6640625" style="500" customWidth="1"/>
    <col min="6148" max="6148" width="0.77734375" style="500" customWidth="1"/>
    <col min="6149" max="6400" width="8.88671875" style="500"/>
    <col min="6401" max="6401" width="7.44140625" style="500" customWidth="1"/>
    <col min="6402" max="6402" width="11.5546875" style="500" customWidth="1"/>
    <col min="6403" max="6403" width="72.6640625" style="500" customWidth="1"/>
    <col min="6404" max="6404" width="0.77734375" style="500" customWidth="1"/>
    <col min="6405" max="6656" width="8.88671875" style="500"/>
    <col min="6657" max="6657" width="7.44140625" style="500" customWidth="1"/>
    <col min="6658" max="6658" width="11.5546875" style="500" customWidth="1"/>
    <col min="6659" max="6659" width="72.6640625" style="500" customWidth="1"/>
    <col min="6660" max="6660" width="0.77734375" style="500" customWidth="1"/>
    <col min="6661" max="6912" width="8.88671875" style="500"/>
    <col min="6913" max="6913" width="7.44140625" style="500" customWidth="1"/>
    <col min="6914" max="6914" width="11.5546875" style="500" customWidth="1"/>
    <col min="6915" max="6915" width="72.6640625" style="500" customWidth="1"/>
    <col min="6916" max="6916" width="0.77734375" style="500" customWidth="1"/>
    <col min="6917" max="7168" width="8.88671875" style="500"/>
    <col min="7169" max="7169" width="7.44140625" style="500" customWidth="1"/>
    <col min="7170" max="7170" width="11.5546875" style="500" customWidth="1"/>
    <col min="7171" max="7171" width="72.6640625" style="500" customWidth="1"/>
    <col min="7172" max="7172" width="0.77734375" style="500" customWidth="1"/>
    <col min="7173" max="7424" width="8.88671875" style="500"/>
    <col min="7425" max="7425" width="7.44140625" style="500" customWidth="1"/>
    <col min="7426" max="7426" width="11.5546875" style="500" customWidth="1"/>
    <col min="7427" max="7427" width="72.6640625" style="500" customWidth="1"/>
    <col min="7428" max="7428" width="0.77734375" style="500" customWidth="1"/>
    <col min="7429" max="7680" width="8.88671875" style="500"/>
    <col min="7681" max="7681" width="7.44140625" style="500" customWidth="1"/>
    <col min="7682" max="7682" width="11.5546875" style="500" customWidth="1"/>
    <col min="7683" max="7683" width="72.6640625" style="500" customWidth="1"/>
    <col min="7684" max="7684" width="0.77734375" style="500" customWidth="1"/>
    <col min="7685" max="7936" width="8.88671875" style="500"/>
    <col min="7937" max="7937" width="7.44140625" style="500" customWidth="1"/>
    <col min="7938" max="7938" width="11.5546875" style="500" customWidth="1"/>
    <col min="7939" max="7939" width="72.6640625" style="500" customWidth="1"/>
    <col min="7940" max="7940" width="0.77734375" style="500" customWidth="1"/>
    <col min="7941" max="8192" width="8.88671875" style="500"/>
    <col min="8193" max="8193" width="7.44140625" style="500" customWidth="1"/>
    <col min="8194" max="8194" width="11.5546875" style="500" customWidth="1"/>
    <col min="8195" max="8195" width="72.6640625" style="500" customWidth="1"/>
    <col min="8196" max="8196" width="0.77734375" style="500" customWidth="1"/>
    <col min="8197" max="8448" width="8.88671875" style="500"/>
    <col min="8449" max="8449" width="7.44140625" style="500" customWidth="1"/>
    <col min="8450" max="8450" width="11.5546875" style="500" customWidth="1"/>
    <col min="8451" max="8451" width="72.6640625" style="500" customWidth="1"/>
    <col min="8452" max="8452" width="0.77734375" style="500" customWidth="1"/>
    <col min="8453" max="8704" width="8.88671875" style="500"/>
    <col min="8705" max="8705" width="7.44140625" style="500" customWidth="1"/>
    <col min="8706" max="8706" width="11.5546875" style="500" customWidth="1"/>
    <col min="8707" max="8707" width="72.6640625" style="500" customWidth="1"/>
    <col min="8708" max="8708" width="0.77734375" style="500" customWidth="1"/>
    <col min="8709" max="8960" width="8.88671875" style="500"/>
    <col min="8961" max="8961" width="7.44140625" style="500" customWidth="1"/>
    <col min="8962" max="8962" width="11.5546875" style="500" customWidth="1"/>
    <col min="8963" max="8963" width="72.6640625" style="500" customWidth="1"/>
    <col min="8964" max="8964" width="0.77734375" style="500" customWidth="1"/>
    <col min="8965" max="9216" width="8.88671875" style="500"/>
    <col min="9217" max="9217" width="7.44140625" style="500" customWidth="1"/>
    <col min="9218" max="9218" width="11.5546875" style="500" customWidth="1"/>
    <col min="9219" max="9219" width="72.6640625" style="500" customWidth="1"/>
    <col min="9220" max="9220" width="0.77734375" style="500" customWidth="1"/>
    <col min="9221" max="9472" width="8.88671875" style="500"/>
    <col min="9473" max="9473" width="7.44140625" style="500" customWidth="1"/>
    <col min="9474" max="9474" width="11.5546875" style="500" customWidth="1"/>
    <col min="9475" max="9475" width="72.6640625" style="500" customWidth="1"/>
    <col min="9476" max="9476" width="0.77734375" style="500" customWidth="1"/>
    <col min="9477" max="9728" width="8.88671875" style="500"/>
    <col min="9729" max="9729" width="7.44140625" style="500" customWidth="1"/>
    <col min="9730" max="9730" width="11.5546875" style="500" customWidth="1"/>
    <col min="9731" max="9731" width="72.6640625" style="500" customWidth="1"/>
    <col min="9732" max="9732" width="0.77734375" style="500" customWidth="1"/>
    <col min="9733" max="9984" width="8.88671875" style="500"/>
    <col min="9985" max="9985" width="7.44140625" style="500" customWidth="1"/>
    <col min="9986" max="9986" width="11.5546875" style="500" customWidth="1"/>
    <col min="9987" max="9987" width="72.6640625" style="500" customWidth="1"/>
    <col min="9988" max="9988" width="0.77734375" style="500" customWidth="1"/>
    <col min="9989" max="10240" width="8.88671875" style="500"/>
    <col min="10241" max="10241" width="7.44140625" style="500" customWidth="1"/>
    <col min="10242" max="10242" width="11.5546875" style="500" customWidth="1"/>
    <col min="10243" max="10243" width="72.6640625" style="500" customWidth="1"/>
    <col min="10244" max="10244" width="0.77734375" style="500" customWidth="1"/>
    <col min="10245" max="10496" width="8.88671875" style="500"/>
    <col min="10497" max="10497" width="7.44140625" style="500" customWidth="1"/>
    <col min="10498" max="10498" width="11.5546875" style="500" customWidth="1"/>
    <col min="10499" max="10499" width="72.6640625" style="500" customWidth="1"/>
    <col min="10500" max="10500" width="0.77734375" style="500" customWidth="1"/>
    <col min="10501" max="10752" width="8.88671875" style="500"/>
    <col min="10753" max="10753" width="7.44140625" style="500" customWidth="1"/>
    <col min="10754" max="10754" width="11.5546875" style="500" customWidth="1"/>
    <col min="10755" max="10755" width="72.6640625" style="500" customWidth="1"/>
    <col min="10756" max="10756" width="0.77734375" style="500" customWidth="1"/>
    <col min="10757" max="11008" width="8.88671875" style="500"/>
    <col min="11009" max="11009" width="7.44140625" style="500" customWidth="1"/>
    <col min="11010" max="11010" width="11.5546875" style="500" customWidth="1"/>
    <col min="11011" max="11011" width="72.6640625" style="500" customWidth="1"/>
    <col min="11012" max="11012" width="0.77734375" style="500" customWidth="1"/>
    <col min="11013" max="11264" width="8.88671875" style="500"/>
    <col min="11265" max="11265" width="7.44140625" style="500" customWidth="1"/>
    <col min="11266" max="11266" width="11.5546875" style="500" customWidth="1"/>
    <col min="11267" max="11267" width="72.6640625" style="500" customWidth="1"/>
    <col min="11268" max="11268" width="0.77734375" style="500" customWidth="1"/>
    <col min="11269" max="11520" width="8.88671875" style="500"/>
    <col min="11521" max="11521" width="7.44140625" style="500" customWidth="1"/>
    <col min="11522" max="11522" width="11.5546875" style="500" customWidth="1"/>
    <col min="11523" max="11523" width="72.6640625" style="500" customWidth="1"/>
    <col min="11524" max="11524" width="0.77734375" style="500" customWidth="1"/>
    <col min="11525" max="11776" width="8.88671875" style="500"/>
    <col min="11777" max="11777" width="7.44140625" style="500" customWidth="1"/>
    <col min="11778" max="11778" width="11.5546875" style="500" customWidth="1"/>
    <col min="11779" max="11779" width="72.6640625" style="500" customWidth="1"/>
    <col min="11780" max="11780" width="0.77734375" style="500" customWidth="1"/>
    <col min="11781" max="12032" width="8.88671875" style="500"/>
    <col min="12033" max="12033" width="7.44140625" style="500" customWidth="1"/>
    <col min="12034" max="12034" width="11.5546875" style="500" customWidth="1"/>
    <col min="12035" max="12035" width="72.6640625" style="500" customWidth="1"/>
    <col min="12036" max="12036" width="0.77734375" style="500" customWidth="1"/>
    <col min="12037" max="12288" width="8.88671875" style="500"/>
    <col min="12289" max="12289" width="7.44140625" style="500" customWidth="1"/>
    <col min="12290" max="12290" width="11.5546875" style="500" customWidth="1"/>
    <col min="12291" max="12291" width="72.6640625" style="500" customWidth="1"/>
    <col min="12292" max="12292" width="0.77734375" style="500" customWidth="1"/>
    <col min="12293" max="12544" width="8.88671875" style="500"/>
    <col min="12545" max="12545" width="7.44140625" style="500" customWidth="1"/>
    <col min="12546" max="12546" width="11.5546875" style="500" customWidth="1"/>
    <col min="12547" max="12547" width="72.6640625" style="500" customWidth="1"/>
    <col min="12548" max="12548" width="0.77734375" style="500" customWidth="1"/>
    <col min="12549" max="12800" width="8.88671875" style="500"/>
    <col min="12801" max="12801" width="7.44140625" style="500" customWidth="1"/>
    <col min="12802" max="12802" width="11.5546875" style="500" customWidth="1"/>
    <col min="12803" max="12803" width="72.6640625" style="500" customWidth="1"/>
    <col min="12804" max="12804" width="0.77734375" style="500" customWidth="1"/>
    <col min="12805" max="13056" width="8.88671875" style="500"/>
    <col min="13057" max="13057" width="7.44140625" style="500" customWidth="1"/>
    <col min="13058" max="13058" width="11.5546875" style="500" customWidth="1"/>
    <col min="13059" max="13059" width="72.6640625" style="500" customWidth="1"/>
    <col min="13060" max="13060" width="0.77734375" style="500" customWidth="1"/>
    <col min="13061" max="13312" width="8.88671875" style="500"/>
    <col min="13313" max="13313" width="7.44140625" style="500" customWidth="1"/>
    <col min="13314" max="13314" width="11.5546875" style="500" customWidth="1"/>
    <col min="13315" max="13315" width="72.6640625" style="500" customWidth="1"/>
    <col min="13316" max="13316" width="0.77734375" style="500" customWidth="1"/>
    <col min="13317" max="13568" width="8.88671875" style="500"/>
    <col min="13569" max="13569" width="7.44140625" style="500" customWidth="1"/>
    <col min="13570" max="13570" width="11.5546875" style="500" customWidth="1"/>
    <col min="13571" max="13571" width="72.6640625" style="500" customWidth="1"/>
    <col min="13572" max="13572" width="0.77734375" style="500" customWidth="1"/>
    <col min="13573" max="13824" width="8.88671875" style="500"/>
    <col min="13825" max="13825" width="7.44140625" style="500" customWidth="1"/>
    <col min="13826" max="13826" width="11.5546875" style="500" customWidth="1"/>
    <col min="13827" max="13827" width="72.6640625" style="500" customWidth="1"/>
    <col min="13828" max="13828" width="0.77734375" style="500" customWidth="1"/>
    <col min="13829" max="14080" width="8.88671875" style="500"/>
    <col min="14081" max="14081" width="7.44140625" style="500" customWidth="1"/>
    <col min="14082" max="14082" width="11.5546875" style="500" customWidth="1"/>
    <col min="14083" max="14083" width="72.6640625" style="500" customWidth="1"/>
    <col min="14084" max="14084" width="0.77734375" style="500" customWidth="1"/>
    <col min="14085" max="14336" width="8.88671875" style="500"/>
    <col min="14337" max="14337" width="7.44140625" style="500" customWidth="1"/>
    <col min="14338" max="14338" width="11.5546875" style="500" customWidth="1"/>
    <col min="14339" max="14339" width="72.6640625" style="500" customWidth="1"/>
    <col min="14340" max="14340" width="0.77734375" style="500" customWidth="1"/>
    <col min="14341" max="14592" width="8.88671875" style="500"/>
    <col min="14593" max="14593" width="7.44140625" style="500" customWidth="1"/>
    <col min="14594" max="14594" width="11.5546875" style="500" customWidth="1"/>
    <col min="14595" max="14595" width="72.6640625" style="500" customWidth="1"/>
    <col min="14596" max="14596" width="0.77734375" style="500" customWidth="1"/>
    <col min="14597" max="14848" width="8.88671875" style="500"/>
    <col min="14849" max="14849" width="7.44140625" style="500" customWidth="1"/>
    <col min="14850" max="14850" width="11.5546875" style="500" customWidth="1"/>
    <col min="14851" max="14851" width="72.6640625" style="500" customWidth="1"/>
    <col min="14852" max="14852" width="0.77734375" style="500" customWidth="1"/>
    <col min="14853" max="15104" width="8.88671875" style="500"/>
    <col min="15105" max="15105" width="7.44140625" style="500" customWidth="1"/>
    <col min="15106" max="15106" width="11.5546875" style="500" customWidth="1"/>
    <col min="15107" max="15107" width="72.6640625" style="500" customWidth="1"/>
    <col min="15108" max="15108" width="0.77734375" style="500" customWidth="1"/>
    <col min="15109" max="15360" width="8.88671875" style="500"/>
    <col min="15361" max="15361" width="7.44140625" style="500" customWidth="1"/>
    <col min="15362" max="15362" width="11.5546875" style="500" customWidth="1"/>
    <col min="15363" max="15363" width="72.6640625" style="500" customWidth="1"/>
    <col min="15364" max="15364" width="0.77734375" style="500" customWidth="1"/>
    <col min="15365" max="15616" width="8.88671875" style="500"/>
    <col min="15617" max="15617" width="7.44140625" style="500" customWidth="1"/>
    <col min="15618" max="15618" width="11.5546875" style="500" customWidth="1"/>
    <col min="15619" max="15619" width="72.6640625" style="500" customWidth="1"/>
    <col min="15620" max="15620" width="0.77734375" style="500" customWidth="1"/>
    <col min="15621" max="15872" width="8.88671875" style="500"/>
    <col min="15873" max="15873" width="7.44140625" style="500" customWidth="1"/>
    <col min="15874" max="15874" width="11.5546875" style="500" customWidth="1"/>
    <col min="15875" max="15875" width="72.6640625" style="500" customWidth="1"/>
    <col min="15876" max="15876" width="0.77734375" style="500" customWidth="1"/>
    <col min="15877" max="16128" width="8.88671875" style="500"/>
    <col min="16129" max="16129" width="7.44140625" style="500" customWidth="1"/>
    <col min="16130" max="16130" width="11.5546875" style="500" customWidth="1"/>
    <col min="16131" max="16131" width="72.6640625" style="500" customWidth="1"/>
    <col min="16132" max="16132" width="0.77734375" style="500" customWidth="1"/>
    <col min="16133" max="16384" width="8.88671875" style="500"/>
  </cols>
  <sheetData>
    <row r="1" spans="1:8" ht="18" customHeight="1" thickBot="1" x14ac:dyDescent="0.25">
      <c r="A1" s="675" t="s">
        <v>226</v>
      </c>
      <c r="B1" s="676"/>
      <c r="C1" s="676"/>
    </row>
    <row r="2" spans="1:8" ht="27" customHeight="1" x14ac:dyDescent="0.2">
      <c r="A2" s="677" t="s">
        <v>227</v>
      </c>
      <c r="B2" s="683" t="s">
        <v>228</v>
      </c>
      <c r="C2" s="684"/>
    </row>
    <row r="3" spans="1:8" ht="18" customHeight="1" x14ac:dyDescent="0.2">
      <c r="A3" s="678"/>
      <c r="B3" s="685" t="s">
        <v>229</v>
      </c>
      <c r="C3" s="686"/>
    </row>
    <row r="4" spans="1:8" ht="18" customHeight="1" thickBot="1" x14ac:dyDescent="0.25">
      <c r="A4" s="679"/>
      <c r="B4" s="687" t="s">
        <v>230</v>
      </c>
      <c r="C4" s="688"/>
    </row>
    <row r="5" spans="1:8" ht="27" customHeight="1" x14ac:dyDescent="0.2">
      <c r="A5" s="677" t="s">
        <v>231</v>
      </c>
      <c r="B5" s="680" t="s">
        <v>232</v>
      </c>
      <c r="C5" s="502" t="s">
        <v>233</v>
      </c>
      <c r="H5" s="505"/>
    </row>
    <row r="6" spans="1:8" ht="18" customHeight="1" x14ac:dyDescent="0.2">
      <c r="A6" s="678"/>
      <c r="B6" s="681"/>
      <c r="C6" s="502" t="s">
        <v>234</v>
      </c>
    </row>
    <row r="7" spans="1:8" ht="18" customHeight="1" x14ac:dyDescent="0.2">
      <c r="A7" s="678"/>
      <c r="B7" s="681"/>
      <c r="C7" s="502" t="s">
        <v>235</v>
      </c>
      <c r="F7" s="506" t="s">
        <v>236</v>
      </c>
      <c r="G7" s="506" t="s">
        <v>237</v>
      </c>
      <c r="H7" s="506" t="s">
        <v>238</v>
      </c>
    </row>
    <row r="8" spans="1:8" ht="18" customHeight="1" x14ac:dyDescent="0.2">
      <c r="A8" s="678"/>
      <c r="B8" s="681"/>
      <c r="C8" s="502" t="s">
        <v>239</v>
      </c>
      <c r="F8" s="506" t="s">
        <v>240</v>
      </c>
      <c r="G8" s="507" t="s">
        <v>241</v>
      </c>
      <c r="H8" s="508" t="s">
        <v>242</v>
      </c>
    </row>
    <row r="9" spans="1:8" ht="18" customHeight="1" thickBot="1" x14ac:dyDescent="0.25">
      <c r="A9" s="678"/>
      <c r="B9" s="682"/>
      <c r="C9" s="509" t="s">
        <v>243</v>
      </c>
      <c r="F9" s="506" t="s">
        <v>244</v>
      </c>
      <c r="G9" s="506" t="s">
        <v>245</v>
      </c>
      <c r="H9" s="508" t="s">
        <v>246</v>
      </c>
    </row>
    <row r="10" spans="1:8" ht="18" customHeight="1" x14ac:dyDescent="0.2">
      <c r="A10" s="678"/>
      <c r="B10" s="680" t="s">
        <v>247</v>
      </c>
      <c r="C10" s="502" t="s">
        <v>248</v>
      </c>
      <c r="F10" s="506" t="s">
        <v>249</v>
      </c>
      <c r="G10" s="506" t="s">
        <v>250</v>
      </c>
      <c r="H10" s="508" t="s">
        <v>251</v>
      </c>
    </row>
    <row r="11" spans="1:8" ht="18" customHeight="1" thickBot="1" x14ac:dyDescent="0.25">
      <c r="A11" s="679"/>
      <c r="B11" s="682"/>
      <c r="C11" s="504" t="s">
        <v>252</v>
      </c>
      <c r="F11" s="506" t="s">
        <v>253</v>
      </c>
      <c r="G11" s="506" t="s">
        <v>254</v>
      </c>
      <c r="H11" s="508" t="s">
        <v>255</v>
      </c>
    </row>
    <row r="12" spans="1:8" ht="18" customHeight="1" x14ac:dyDescent="0.2">
      <c r="A12" s="677" t="s">
        <v>256</v>
      </c>
      <c r="B12" s="680" t="s">
        <v>257</v>
      </c>
      <c r="C12" s="502" t="s">
        <v>258</v>
      </c>
    </row>
    <row r="13" spans="1:8" ht="27" customHeight="1" x14ac:dyDescent="0.2">
      <c r="A13" s="678"/>
      <c r="B13" s="681"/>
      <c r="C13" s="502" t="s">
        <v>259</v>
      </c>
    </row>
    <row r="14" spans="1:8" ht="18" customHeight="1" x14ac:dyDescent="0.2">
      <c r="A14" s="678"/>
      <c r="B14" s="681"/>
      <c r="C14" s="502" t="s">
        <v>260</v>
      </c>
    </row>
    <row r="15" spans="1:8" ht="18" customHeight="1" thickBot="1" x14ac:dyDescent="0.25">
      <c r="A15" s="678"/>
      <c r="B15" s="682"/>
      <c r="C15" s="504" t="s">
        <v>261</v>
      </c>
    </row>
    <row r="16" spans="1:8" ht="18" customHeight="1" x14ac:dyDescent="0.2">
      <c r="A16" s="678"/>
      <c r="B16" s="680" t="s">
        <v>262</v>
      </c>
      <c r="C16" s="510" t="s">
        <v>263</v>
      </c>
    </row>
    <row r="17" spans="1:3" ht="48" x14ac:dyDescent="0.2">
      <c r="A17" s="678"/>
      <c r="B17" s="681"/>
      <c r="C17" s="502" t="s">
        <v>288</v>
      </c>
    </row>
    <row r="18" spans="1:3" ht="18" customHeight="1" thickBot="1" x14ac:dyDescent="0.25">
      <c r="A18" s="678"/>
      <c r="B18" s="682"/>
      <c r="C18" s="504" t="s">
        <v>264</v>
      </c>
    </row>
    <row r="19" spans="1:3" ht="18" customHeight="1" thickBot="1" x14ac:dyDescent="0.25">
      <c r="A19" s="678"/>
      <c r="B19" s="511" t="s">
        <v>265</v>
      </c>
      <c r="C19" s="504" t="s">
        <v>266</v>
      </c>
    </row>
    <row r="20" spans="1:3" ht="18" customHeight="1" x14ac:dyDescent="0.2">
      <c r="A20" s="678"/>
      <c r="B20" s="680" t="s">
        <v>267</v>
      </c>
      <c r="C20" s="502" t="s">
        <v>268</v>
      </c>
    </row>
    <row r="21" spans="1:3" ht="27" customHeight="1" thickBot="1" x14ac:dyDescent="0.25">
      <c r="A21" s="678"/>
      <c r="B21" s="682"/>
      <c r="C21" s="504" t="s">
        <v>269</v>
      </c>
    </row>
    <row r="22" spans="1:3" ht="18" customHeight="1" thickBot="1" x14ac:dyDescent="0.25">
      <c r="A22" s="679"/>
      <c r="B22" s="511" t="s">
        <v>270</v>
      </c>
      <c r="C22" s="504" t="s">
        <v>271</v>
      </c>
    </row>
    <row r="23" spans="1:3" ht="27" customHeight="1" x14ac:dyDescent="0.2">
      <c r="A23" s="677" t="s">
        <v>272</v>
      </c>
      <c r="B23" s="680" t="s">
        <v>273</v>
      </c>
      <c r="C23" s="502" t="s">
        <v>274</v>
      </c>
    </row>
    <row r="24" spans="1:3" ht="27" customHeight="1" x14ac:dyDescent="0.2">
      <c r="A24" s="678"/>
      <c r="B24" s="681"/>
      <c r="C24" s="502" t="s">
        <v>275</v>
      </c>
    </row>
    <row r="25" spans="1:3" ht="27" customHeight="1" thickBot="1" x14ac:dyDescent="0.25">
      <c r="A25" s="678"/>
      <c r="B25" s="682"/>
      <c r="C25" s="504" t="s">
        <v>276</v>
      </c>
    </row>
    <row r="26" spans="1:3" ht="27" customHeight="1" thickBot="1" x14ac:dyDescent="0.25">
      <c r="A26" s="679"/>
      <c r="B26" s="511" t="s">
        <v>277</v>
      </c>
      <c r="C26" s="504" t="s">
        <v>278</v>
      </c>
    </row>
    <row r="27" spans="1:3" ht="16.5" customHeight="1" x14ac:dyDescent="0.2">
      <c r="A27" s="501" t="s">
        <v>279</v>
      </c>
      <c r="B27" s="683" t="s">
        <v>280</v>
      </c>
      <c r="C27" s="684"/>
    </row>
    <row r="28" spans="1:3" ht="3" customHeight="1" x14ac:dyDescent="0.2">
      <c r="A28" s="501" t="s">
        <v>281</v>
      </c>
      <c r="B28" s="685"/>
      <c r="C28" s="686"/>
    </row>
    <row r="29" spans="1:3" ht="16.5" customHeight="1" thickBot="1" x14ac:dyDescent="0.25">
      <c r="A29" s="503" t="s">
        <v>282</v>
      </c>
      <c r="B29" s="687"/>
      <c r="C29" s="688"/>
    </row>
    <row r="30" spans="1:3" ht="27" customHeight="1" x14ac:dyDescent="0.2">
      <c r="A30" s="677" t="s">
        <v>283</v>
      </c>
      <c r="B30" s="683" t="s">
        <v>284</v>
      </c>
      <c r="C30" s="684"/>
    </row>
    <row r="31" spans="1:3" ht="18" customHeight="1" thickBot="1" x14ac:dyDescent="0.25">
      <c r="A31" s="679"/>
      <c r="B31" s="687" t="s">
        <v>285</v>
      </c>
      <c r="C31" s="688"/>
    </row>
    <row r="32" spans="1:3" ht="18" customHeight="1" x14ac:dyDescent="0.2">
      <c r="A32" s="675" t="s">
        <v>286</v>
      </c>
      <c r="B32" s="676"/>
      <c r="C32" s="676"/>
    </row>
    <row r="33" spans="1:3" ht="18" customHeight="1" x14ac:dyDescent="0.2">
      <c r="A33" s="675" t="s">
        <v>287</v>
      </c>
      <c r="B33" s="676"/>
      <c r="C33" s="676"/>
    </row>
  </sheetData>
  <mergeCells count="20">
    <mergeCell ref="A5:A11"/>
    <mergeCell ref="B5:B9"/>
    <mergeCell ref="B10:B11"/>
    <mergeCell ref="A1:C1"/>
    <mergeCell ref="A2:A4"/>
    <mergeCell ref="B2:C2"/>
    <mergeCell ref="B3:C3"/>
    <mergeCell ref="B4:C4"/>
    <mergeCell ref="A33:C33"/>
    <mergeCell ref="A12:A22"/>
    <mergeCell ref="B12:B15"/>
    <mergeCell ref="B16:B18"/>
    <mergeCell ref="B20:B21"/>
    <mergeCell ref="A23:A26"/>
    <mergeCell ref="B23:B25"/>
    <mergeCell ref="B27:C29"/>
    <mergeCell ref="A30:A31"/>
    <mergeCell ref="B30:C30"/>
    <mergeCell ref="B31:C31"/>
    <mergeCell ref="A32:C32"/>
  </mergeCells>
  <phoneticPr fontId="2"/>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view="pageBreakPreview" zoomScaleNormal="150" workbookViewId="0">
      <selection activeCell="B1" sqref="B1:C1"/>
    </sheetView>
  </sheetViews>
  <sheetFormatPr defaultColWidth="8.77734375" defaultRowHeight="13.2" x14ac:dyDescent="0.2"/>
  <cols>
    <col min="1" max="1" width="2.77734375" style="12" customWidth="1"/>
    <col min="2" max="2" width="7.6640625" style="12" customWidth="1"/>
    <col min="3" max="3" width="17.21875" style="12" customWidth="1"/>
    <col min="4" max="5" width="15.33203125" style="12" customWidth="1"/>
    <col min="6" max="6" width="15.33203125" style="43" customWidth="1"/>
    <col min="7" max="7" width="18.21875" style="44" customWidth="1"/>
    <col min="8" max="8" width="1.88671875" style="12" customWidth="1"/>
    <col min="9" max="16384" width="8.77734375" style="12"/>
  </cols>
  <sheetData>
    <row r="1" spans="1:8" ht="26.1" customHeight="1" x14ac:dyDescent="0.2">
      <c r="A1" s="6"/>
      <c r="B1" s="523" t="s">
        <v>199</v>
      </c>
      <c r="C1" s="523"/>
      <c r="D1" s="7" t="s">
        <v>200</v>
      </c>
      <c r="E1" s="9"/>
      <c r="F1" s="9"/>
      <c r="G1" s="10" t="s">
        <v>154</v>
      </c>
      <c r="H1" s="11"/>
    </row>
    <row r="2" spans="1:8" ht="18" customHeight="1" x14ac:dyDescent="0.2">
      <c r="A2" s="6"/>
      <c r="B2" s="6"/>
      <c r="C2" s="6"/>
      <c r="D2" s="6"/>
      <c r="E2" s="6"/>
      <c r="F2" s="6"/>
      <c r="G2" s="6"/>
      <c r="H2" s="11"/>
    </row>
    <row r="3" spans="1:8" ht="20.100000000000001" customHeight="1" x14ac:dyDescent="0.2">
      <c r="A3" s="4">
        <v>1</v>
      </c>
      <c r="B3" s="4" t="s">
        <v>70</v>
      </c>
      <c r="C3" s="4"/>
      <c r="D3" s="13"/>
      <c r="E3" s="13"/>
      <c r="F3" s="14"/>
      <c r="G3" s="6"/>
      <c r="H3" s="11"/>
    </row>
    <row r="4" spans="1:8" ht="24" customHeight="1" x14ac:dyDescent="0.2">
      <c r="A4" s="11"/>
      <c r="B4" s="15" t="s">
        <v>53</v>
      </c>
      <c r="C4" s="15" t="s">
        <v>55</v>
      </c>
      <c r="D4" s="16" t="s">
        <v>91</v>
      </c>
      <c r="E4" s="16" t="s">
        <v>92</v>
      </c>
      <c r="F4" s="17" t="s">
        <v>93</v>
      </c>
      <c r="G4" s="18" t="s">
        <v>44</v>
      </c>
      <c r="H4" s="11"/>
    </row>
    <row r="5" spans="1:8" ht="24" customHeight="1" x14ac:dyDescent="0.2">
      <c r="A5" s="11"/>
      <c r="B5" s="353" t="s">
        <v>94</v>
      </c>
      <c r="C5" s="353" t="s">
        <v>96</v>
      </c>
      <c r="D5" s="456"/>
      <c r="E5" s="27"/>
      <c r="F5" s="27"/>
      <c r="G5" s="152"/>
      <c r="H5" s="11"/>
    </row>
    <row r="6" spans="1:8" ht="24" customHeight="1" x14ac:dyDescent="0.2">
      <c r="A6" s="20"/>
      <c r="B6" s="454" t="s">
        <v>48</v>
      </c>
      <c r="C6" s="21"/>
      <c r="D6" s="457"/>
      <c r="E6" s="45"/>
      <c r="F6" s="45"/>
      <c r="G6" s="148"/>
      <c r="H6" s="11"/>
    </row>
    <row r="7" spans="1:8" ht="24" customHeight="1" x14ac:dyDescent="0.2">
      <c r="A7" s="11"/>
      <c r="B7" s="454" t="s">
        <v>111</v>
      </c>
      <c r="C7" s="23"/>
      <c r="D7" s="458"/>
      <c r="E7" s="46"/>
      <c r="F7" s="46"/>
      <c r="G7" s="149"/>
      <c r="H7" s="11"/>
    </row>
    <row r="8" spans="1:8" ht="24" customHeight="1" x14ac:dyDescent="0.2">
      <c r="A8" s="20"/>
      <c r="B8" s="454" t="s">
        <v>56</v>
      </c>
      <c r="C8" s="23"/>
      <c r="D8" s="458"/>
      <c r="E8" s="46"/>
      <c r="F8" s="46"/>
      <c r="G8" s="149"/>
      <c r="H8" s="11"/>
    </row>
    <row r="9" spans="1:8" ht="24" customHeight="1" x14ac:dyDescent="0.2">
      <c r="A9" s="11"/>
      <c r="B9" s="454" t="s">
        <v>49</v>
      </c>
      <c r="C9" s="23"/>
      <c r="D9" s="458"/>
      <c r="E9" s="46"/>
      <c r="F9" s="46"/>
      <c r="G9" s="149"/>
      <c r="H9" s="11"/>
    </row>
    <row r="10" spans="1:8" ht="24" customHeight="1" x14ac:dyDescent="0.2">
      <c r="A10" s="20"/>
      <c r="B10" s="454" t="s">
        <v>50</v>
      </c>
      <c r="C10" s="23"/>
      <c r="D10" s="458"/>
      <c r="E10" s="46"/>
      <c r="F10" s="46"/>
      <c r="G10" s="149"/>
      <c r="H10" s="11"/>
    </row>
    <row r="11" spans="1:8" ht="24" customHeight="1" x14ac:dyDescent="0.2">
      <c r="A11" s="11"/>
      <c r="B11" s="454" t="s">
        <v>51</v>
      </c>
      <c r="C11" s="25"/>
      <c r="D11" s="459"/>
      <c r="E11" s="47"/>
      <c r="F11" s="47"/>
      <c r="G11" s="151"/>
      <c r="H11" s="11"/>
    </row>
    <row r="12" spans="1:8" ht="24" customHeight="1" x14ac:dyDescent="0.2">
      <c r="A12" s="11"/>
      <c r="B12" s="518" t="s">
        <v>97</v>
      </c>
      <c r="C12" s="518"/>
      <c r="D12" s="455">
        <f>SUM(D5:D11)</f>
        <v>0</v>
      </c>
      <c r="E12" s="27">
        <f>SUM(E5:E11)</f>
        <v>0</v>
      </c>
      <c r="F12" s="27">
        <f>SUM(F5:F11)</f>
        <v>0</v>
      </c>
      <c r="G12" s="152"/>
      <c r="H12" s="28"/>
    </row>
    <row r="13" spans="1:8" ht="24" customHeight="1" x14ac:dyDescent="0.2">
      <c r="A13" s="20"/>
      <c r="B13" s="521" t="s">
        <v>54</v>
      </c>
      <c r="C13" s="522"/>
      <c r="D13" s="48" t="e">
        <f>D5/D12</f>
        <v>#DIV/0!</v>
      </c>
      <c r="E13" s="30"/>
      <c r="F13" s="31"/>
      <c r="G13" s="154"/>
      <c r="H13" s="28"/>
    </row>
    <row r="14" spans="1:8" ht="18.75" customHeight="1" x14ac:dyDescent="0.2">
      <c r="A14" s="20"/>
      <c r="B14" s="13"/>
      <c r="C14" s="13"/>
      <c r="D14" s="33"/>
      <c r="E14" s="28"/>
      <c r="F14" s="14"/>
      <c r="G14" s="6"/>
      <c r="H14" s="28"/>
    </row>
    <row r="15" spans="1:8" ht="18.75" customHeight="1" x14ac:dyDescent="0.2">
      <c r="A15" s="4">
        <v>2</v>
      </c>
      <c r="B15" s="4" t="s">
        <v>201</v>
      </c>
      <c r="C15" s="4"/>
      <c r="D15" s="34"/>
      <c r="E15" s="20"/>
      <c r="F15" s="35"/>
      <c r="G15" s="6"/>
      <c r="H15" s="11"/>
    </row>
    <row r="16" spans="1:8" ht="24" customHeight="1" x14ac:dyDescent="0.2">
      <c r="A16" s="20"/>
      <c r="B16" s="516" t="s">
        <v>101</v>
      </c>
      <c r="C16" s="517"/>
      <c r="D16" s="16" t="s">
        <v>91</v>
      </c>
      <c r="E16" s="15" t="s">
        <v>98</v>
      </c>
      <c r="F16" s="18" t="s">
        <v>93</v>
      </c>
      <c r="G16" s="18" t="s">
        <v>44</v>
      </c>
      <c r="H16" s="11"/>
    </row>
    <row r="17" spans="1:8" ht="24" customHeight="1" x14ac:dyDescent="0.2">
      <c r="A17" s="36">
        <v>1</v>
      </c>
      <c r="B17" s="519" t="s">
        <v>100</v>
      </c>
      <c r="C17" s="520"/>
      <c r="D17" s="460"/>
      <c r="E17" s="49"/>
      <c r="F17" s="56"/>
      <c r="G17" s="148"/>
      <c r="H17" s="11"/>
    </row>
    <row r="18" spans="1:8" ht="24" customHeight="1" x14ac:dyDescent="0.2">
      <c r="A18" s="36">
        <v>2</v>
      </c>
      <c r="B18" s="512" t="s">
        <v>99</v>
      </c>
      <c r="C18" s="513"/>
      <c r="D18" s="461"/>
      <c r="E18" s="51"/>
      <c r="F18" s="50"/>
      <c r="G18" s="149"/>
      <c r="H18" s="11"/>
    </row>
    <row r="19" spans="1:8" ht="24" customHeight="1" x14ac:dyDescent="0.2">
      <c r="A19" s="36">
        <v>3</v>
      </c>
      <c r="B19" s="512" t="s">
        <v>102</v>
      </c>
      <c r="C19" s="513"/>
      <c r="D19" s="461"/>
      <c r="E19" s="51"/>
      <c r="F19" s="50"/>
      <c r="G19" s="149"/>
      <c r="H19" s="11"/>
    </row>
    <row r="20" spans="1:8" ht="24" customHeight="1" x14ac:dyDescent="0.2">
      <c r="A20" s="36">
        <v>4</v>
      </c>
      <c r="B20" s="512" t="s">
        <v>103</v>
      </c>
      <c r="C20" s="513"/>
      <c r="D20" s="462"/>
      <c r="E20" s="51"/>
      <c r="F20" s="50"/>
      <c r="G20" s="149"/>
      <c r="H20" s="11"/>
    </row>
    <row r="21" spans="1:8" ht="24" customHeight="1" x14ac:dyDescent="0.2">
      <c r="A21" s="36">
        <v>5</v>
      </c>
      <c r="B21" s="512" t="s">
        <v>104</v>
      </c>
      <c r="C21" s="513"/>
      <c r="D21" s="461"/>
      <c r="E21" s="51"/>
      <c r="F21" s="50"/>
      <c r="G21" s="149"/>
      <c r="H21" s="11"/>
    </row>
    <row r="22" spans="1:8" ht="24" customHeight="1" x14ac:dyDescent="0.2">
      <c r="A22" s="36">
        <v>6</v>
      </c>
      <c r="B22" s="512" t="s">
        <v>105</v>
      </c>
      <c r="C22" s="513"/>
      <c r="D22" s="461"/>
      <c r="E22" s="51"/>
      <c r="F22" s="50"/>
      <c r="G22" s="149"/>
      <c r="H22" s="11"/>
    </row>
    <row r="23" spans="1:8" ht="24" customHeight="1" x14ac:dyDescent="0.2">
      <c r="A23" s="36">
        <v>7</v>
      </c>
      <c r="B23" s="512" t="s">
        <v>112</v>
      </c>
      <c r="C23" s="513"/>
      <c r="D23" s="461"/>
      <c r="E23" s="51"/>
      <c r="F23" s="50"/>
      <c r="G23" s="149"/>
      <c r="H23" s="11"/>
    </row>
    <row r="24" spans="1:8" ht="24" customHeight="1" x14ac:dyDescent="0.2">
      <c r="A24" s="36">
        <v>8</v>
      </c>
      <c r="B24" s="524" t="s">
        <v>106</v>
      </c>
      <c r="C24" s="525"/>
      <c r="D24" s="463"/>
      <c r="E24" s="53"/>
      <c r="F24" s="52"/>
      <c r="G24" s="150"/>
      <c r="H24" s="11"/>
    </row>
    <row r="25" spans="1:8" ht="24" customHeight="1" x14ac:dyDescent="0.2">
      <c r="A25" s="36">
        <v>9</v>
      </c>
      <c r="B25" s="514"/>
      <c r="C25" s="515"/>
      <c r="D25" s="464"/>
      <c r="E25" s="55"/>
      <c r="F25" s="54"/>
      <c r="G25" s="151"/>
      <c r="H25" s="11"/>
    </row>
    <row r="26" spans="1:8" ht="24" customHeight="1" x14ac:dyDescent="0.2">
      <c r="A26" s="20"/>
      <c r="B26" s="15"/>
      <c r="C26" s="37" t="s">
        <v>75</v>
      </c>
      <c r="D26" s="465">
        <f>SUM(D17:D25)</f>
        <v>0</v>
      </c>
      <c r="E26" s="38">
        <f>SUM(E17:E25)</f>
        <v>0</v>
      </c>
      <c r="F26" s="38">
        <f>SUM(F17:F25)</f>
        <v>0</v>
      </c>
      <c r="G26" s="18" t="s">
        <v>44</v>
      </c>
      <c r="H26" s="11"/>
    </row>
    <row r="27" spans="1:8" ht="17.100000000000001" customHeight="1" x14ac:dyDescent="0.2">
      <c r="A27" s="11"/>
      <c r="B27" s="11"/>
      <c r="C27" s="11"/>
      <c r="D27" s="11"/>
      <c r="E27" s="11"/>
      <c r="F27" s="39"/>
      <c r="G27" s="6"/>
      <c r="H27" s="11"/>
    </row>
    <row r="28" spans="1:8" ht="21.75" customHeight="1" x14ac:dyDescent="0.2">
      <c r="A28" s="4">
        <v>3</v>
      </c>
      <c r="B28" s="4" t="s">
        <v>202</v>
      </c>
      <c r="C28" s="11"/>
      <c r="D28" s="11"/>
      <c r="E28" s="11"/>
      <c r="F28" s="39"/>
      <c r="G28" s="6"/>
      <c r="H28" s="11"/>
    </row>
    <row r="29" spans="1:8" ht="24" customHeight="1" x14ac:dyDescent="0.2">
      <c r="A29" s="11"/>
      <c r="B29" s="516" t="s">
        <v>108</v>
      </c>
      <c r="C29" s="517"/>
      <c r="D29" s="353" t="s">
        <v>91</v>
      </c>
      <c r="E29" s="15" t="s">
        <v>98</v>
      </c>
      <c r="F29" s="18" t="s">
        <v>93</v>
      </c>
      <c r="G29" s="18" t="s">
        <v>44</v>
      </c>
      <c r="H29" s="11"/>
    </row>
    <row r="30" spans="1:8" ht="24" customHeight="1" x14ac:dyDescent="0.2">
      <c r="A30" s="40">
        <v>1</v>
      </c>
      <c r="B30" s="519"/>
      <c r="C30" s="520"/>
      <c r="D30" s="466"/>
      <c r="E30" s="62"/>
      <c r="F30" s="62"/>
      <c r="G30" s="153"/>
      <c r="H30" s="11"/>
    </row>
    <row r="31" spans="1:8" ht="24" customHeight="1" x14ac:dyDescent="0.2">
      <c r="A31" s="40">
        <v>2</v>
      </c>
      <c r="B31" s="512"/>
      <c r="C31" s="513"/>
      <c r="D31" s="461"/>
      <c r="E31" s="46"/>
      <c r="F31" s="46"/>
      <c r="G31" s="149"/>
      <c r="H31" s="11"/>
    </row>
    <row r="32" spans="1:8" ht="24" customHeight="1" x14ac:dyDescent="0.2">
      <c r="A32" s="40">
        <v>3</v>
      </c>
      <c r="B32" s="512"/>
      <c r="C32" s="513"/>
      <c r="D32" s="461"/>
      <c r="E32" s="46"/>
      <c r="F32" s="46"/>
      <c r="G32" s="149"/>
      <c r="H32" s="11"/>
    </row>
    <row r="33" spans="1:8" ht="24" customHeight="1" x14ac:dyDescent="0.2">
      <c r="A33" s="40">
        <v>4</v>
      </c>
      <c r="B33" s="512"/>
      <c r="C33" s="513"/>
      <c r="D33" s="461"/>
      <c r="E33" s="46"/>
      <c r="F33" s="46"/>
      <c r="G33" s="149"/>
      <c r="H33" s="11"/>
    </row>
    <row r="34" spans="1:8" ht="24" customHeight="1" x14ac:dyDescent="0.2">
      <c r="A34" s="40">
        <v>5</v>
      </c>
      <c r="B34" s="512"/>
      <c r="C34" s="513"/>
      <c r="D34" s="461"/>
      <c r="E34" s="46"/>
      <c r="F34" s="46"/>
      <c r="G34" s="149"/>
      <c r="H34" s="11"/>
    </row>
    <row r="35" spans="1:8" ht="24" customHeight="1" x14ac:dyDescent="0.2">
      <c r="A35" s="40">
        <v>6</v>
      </c>
      <c r="B35" s="512"/>
      <c r="C35" s="513"/>
      <c r="D35" s="461"/>
      <c r="E35" s="46"/>
      <c r="F35" s="46"/>
      <c r="G35" s="149"/>
      <c r="H35" s="11"/>
    </row>
    <row r="36" spans="1:8" ht="24" customHeight="1" x14ac:dyDescent="0.2">
      <c r="A36" s="40">
        <v>7</v>
      </c>
      <c r="B36" s="512"/>
      <c r="C36" s="513"/>
      <c r="D36" s="461"/>
      <c r="E36" s="46"/>
      <c r="F36" s="46"/>
      <c r="G36" s="149"/>
      <c r="H36" s="11"/>
    </row>
    <row r="37" spans="1:8" ht="24" customHeight="1" x14ac:dyDescent="0.2">
      <c r="A37" s="40">
        <v>8</v>
      </c>
      <c r="B37" s="514"/>
      <c r="C37" s="515"/>
      <c r="D37" s="464"/>
      <c r="E37" s="47"/>
      <c r="F37" s="47"/>
      <c r="G37" s="151"/>
      <c r="H37" s="11"/>
    </row>
    <row r="38" spans="1:8" ht="24" customHeight="1" x14ac:dyDescent="0.2">
      <c r="A38" s="11"/>
      <c r="B38" s="518" t="s">
        <v>109</v>
      </c>
      <c r="C38" s="518"/>
      <c r="D38" s="467">
        <f>SUM(D30:D37)</f>
        <v>0</v>
      </c>
      <c r="E38" s="27">
        <f>SUM(E30:E37)</f>
        <v>0</v>
      </c>
      <c r="F38" s="27">
        <f>SUM(F30:F37)</f>
        <v>0</v>
      </c>
      <c r="G38" s="152"/>
      <c r="H38" s="11"/>
    </row>
    <row r="39" spans="1:8" ht="21.75" customHeight="1" x14ac:dyDescent="0.2">
      <c r="A39" s="11"/>
      <c r="B39" s="6" t="s">
        <v>110</v>
      </c>
      <c r="C39" s="11"/>
      <c r="D39" s="11"/>
      <c r="E39" s="11"/>
      <c r="F39" s="39"/>
      <c r="G39" s="6"/>
      <c r="H39" s="11"/>
    </row>
    <row r="40" spans="1:8" ht="21.75" customHeight="1" x14ac:dyDescent="0.2"/>
    <row r="41" spans="1:8" ht="21.75" customHeight="1" x14ac:dyDescent="0.2"/>
    <row r="42" spans="1:8" ht="21.75" customHeight="1" x14ac:dyDescent="0.2"/>
    <row r="43" spans="1:8" ht="21.75" customHeight="1" x14ac:dyDescent="0.2"/>
  </sheetData>
  <mergeCells count="23">
    <mergeCell ref="B25:C25"/>
    <mergeCell ref="B24:C24"/>
    <mergeCell ref="B19:C19"/>
    <mergeCell ref="B20:C20"/>
    <mergeCell ref="B21:C21"/>
    <mergeCell ref="B22:C22"/>
    <mergeCell ref="B23:C23"/>
    <mergeCell ref="B1:C1"/>
    <mergeCell ref="B29:C29"/>
    <mergeCell ref="B38:C38"/>
    <mergeCell ref="B30:C30"/>
    <mergeCell ref="B31:C31"/>
    <mergeCell ref="B32:C32"/>
    <mergeCell ref="B33:C33"/>
    <mergeCell ref="B34:C34"/>
    <mergeCell ref="B35:C35"/>
    <mergeCell ref="B36:C36"/>
    <mergeCell ref="B37:C37"/>
    <mergeCell ref="B12:C12"/>
    <mergeCell ref="B13:C13"/>
    <mergeCell ref="B16:C16"/>
    <mergeCell ref="B17:C17"/>
    <mergeCell ref="B18:C18"/>
  </mergeCells>
  <phoneticPr fontId="2"/>
  <printOptions horizontalCentered="1"/>
  <pageMargins left="0.55118110236220474" right="0.31496062992125984" top="0.59055118110236227" bottom="0.43307086614173229" header="0.31496062992125984" footer="0.19685039370078741"/>
  <pageSetup paperSize="9" scale="92" orientation="portrait" r:id="rId1"/>
  <headerFooter alignWithMargins="0">
    <oddHeader>&amp;L&amp;C&amp;R&amp;"ヒラギノ角ゴ Pro W3,標準"&amp;A</oddHeader>
    <oddFooter>&amp;P/&amp;N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O160"/>
  <sheetViews>
    <sheetView view="pageBreakPreview" zoomScaleNormal="150" zoomScaleSheetLayoutView="100" workbookViewId="0">
      <selection activeCell="B1" sqref="B1:C1"/>
    </sheetView>
  </sheetViews>
  <sheetFormatPr defaultColWidth="8.77734375" defaultRowHeight="14.4" x14ac:dyDescent="0.2"/>
  <cols>
    <col min="1" max="1" width="3.77734375" style="263" customWidth="1"/>
    <col min="2" max="2" width="8.21875" style="12" customWidth="1"/>
    <col min="3" max="3" width="18.109375" style="12" customWidth="1"/>
    <col min="4" max="4" width="5.33203125" style="12" customWidth="1"/>
    <col min="5" max="5" width="10.33203125" style="43" customWidth="1"/>
    <col min="6" max="6" width="4.5546875" style="5" customWidth="1"/>
    <col min="7" max="7" width="4.5546875" style="67" customWidth="1"/>
    <col min="8" max="8" width="4.5546875" style="65" customWidth="1"/>
    <col min="9" max="9" width="11.21875" style="67" customWidth="1"/>
    <col min="10" max="10" width="3.21875" style="67" customWidth="1"/>
    <col min="11" max="11" width="12.21875" style="67" customWidth="1"/>
    <col min="12" max="13" width="12.77734375" style="12" customWidth="1"/>
    <col min="14" max="14" width="23.6640625" style="44" customWidth="1"/>
    <col min="15" max="15" width="1.88671875" style="12" customWidth="1"/>
    <col min="16" max="16384" width="8.77734375" style="12"/>
  </cols>
  <sheetData>
    <row r="1" spans="1:14" ht="26.1" customHeight="1" x14ac:dyDescent="0.2">
      <c r="A1" s="262"/>
      <c r="B1" s="531" t="s">
        <v>218</v>
      </c>
      <c r="C1" s="532"/>
      <c r="D1" s="68" t="s">
        <v>0</v>
      </c>
      <c r="E1" s="44"/>
      <c r="F1" s="526" t="s">
        <v>219</v>
      </c>
      <c r="G1" s="526"/>
      <c r="H1" s="526"/>
      <c r="I1" s="526"/>
      <c r="J1" s="526"/>
      <c r="K1" s="526"/>
      <c r="L1" s="526"/>
      <c r="M1" s="158" t="s">
        <v>156</v>
      </c>
      <c r="N1" s="71"/>
    </row>
    <row r="2" spans="1:14" ht="18" customHeight="1" x14ac:dyDescent="0.2">
      <c r="A2" s="262"/>
      <c r="B2" s="44"/>
      <c r="C2" s="44"/>
      <c r="D2" s="44"/>
      <c r="E2" s="44"/>
      <c r="F2" s="66"/>
      <c r="G2" s="69"/>
      <c r="H2" s="66"/>
      <c r="I2" s="69"/>
      <c r="J2" s="69"/>
      <c r="K2" s="69"/>
      <c r="L2" s="44"/>
      <c r="M2" s="44"/>
    </row>
    <row r="3" spans="1:14" ht="24" customHeight="1" x14ac:dyDescent="0.2">
      <c r="A3" s="262"/>
      <c r="B3" s="44"/>
      <c r="C3" s="215" t="s">
        <v>86</v>
      </c>
      <c r="D3" s="543" t="s">
        <v>131</v>
      </c>
      <c r="E3" s="544"/>
      <c r="F3" s="544"/>
      <c r="G3" s="544"/>
      <c r="H3" s="544"/>
      <c r="I3" s="544"/>
      <c r="J3" s="544"/>
      <c r="K3" s="544"/>
      <c r="L3" s="544"/>
      <c r="M3" s="545"/>
    </row>
    <row r="4" spans="1:14" ht="24" customHeight="1" x14ac:dyDescent="0.2">
      <c r="A4" s="262"/>
      <c r="B4" s="44"/>
      <c r="C4" s="216" t="s">
        <v>66</v>
      </c>
      <c r="D4" s="546" t="s">
        <v>3</v>
      </c>
      <c r="E4" s="547"/>
      <c r="F4" s="547"/>
      <c r="G4" s="547"/>
      <c r="H4" s="547"/>
      <c r="I4" s="547"/>
      <c r="J4" s="547"/>
      <c r="K4" s="547"/>
      <c r="L4" s="547"/>
      <c r="M4" s="548"/>
    </row>
    <row r="5" spans="1:14" ht="24" customHeight="1" x14ac:dyDescent="0.2">
      <c r="A5" s="262"/>
      <c r="B5" s="44"/>
      <c r="C5" s="217" t="s">
        <v>67</v>
      </c>
      <c r="D5" s="549" t="s">
        <v>72</v>
      </c>
      <c r="E5" s="550"/>
      <c r="F5" s="550"/>
      <c r="G5" s="550"/>
      <c r="H5" s="550"/>
      <c r="I5" s="550"/>
      <c r="J5" s="550"/>
      <c r="K5" s="550"/>
      <c r="L5" s="550"/>
      <c r="M5" s="551"/>
    </row>
    <row r="6" spans="1:14" ht="24" customHeight="1" x14ac:dyDescent="0.2">
      <c r="A6" s="262"/>
      <c r="B6" s="44"/>
      <c r="C6" s="217" t="s">
        <v>68</v>
      </c>
      <c r="D6" s="549" t="s">
        <v>4</v>
      </c>
      <c r="E6" s="550"/>
      <c r="F6" s="550"/>
      <c r="G6" s="550"/>
      <c r="H6" s="550"/>
      <c r="I6" s="550"/>
      <c r="J6" s="550"/>
      <c r="K6" s="550"/>
      <c r="L6" s="550"/>
      <c r="M6" s="551"/>
    </row>
    <row r="7" spans="1:14" ht="24" customHeight="1" x14ac:dyDescent="0.2">
      <c r="A7" s="262"/>
      <c r="B7" s="44"/>
      <c r="C7" s="217" t="s">
        <v>69</v>
      </c>
      <c r="D7" s="549"/>
      <c r="E7" s="550"/>
      <c r="F7" s="550"/>
      <c r="G7" s="550"/>
      <c r="H7" s="550"/>
      <c r="I7" s="550"/>
      <c r="J7" s="550"/>
      <c r="K7" s="550"/>
      <c r="L7" s="550"/>
      <c r="M7" s="551"/>
    </row>
    <row r="8" spans="1:14" ht="24" customHeight="1" x14ac:dyDescent="0.2">
      <c r="A8" s="262"/>
      <c r="B8" s="44"/>
      <c r="C8" s="217" t="s">
        <v>46</v>
      </c>
      <c r="D8" s="552" t="s">
        <v>160</v>
      </c>
      <c r="E8" s="553"/>
      <c r="F8" s="553"/>
      <c r="G8" s="553"/>
      <c r="H8" s="553"/>
      <c r="I8" s="553"/>
      <c r="J8" s="553"/>
      <c r="K8" s="553"/>
      <c r="L8" s="553"/>
      <c r="M8" s="554"/>
    </row>
    <row r="9" spans="1:14" ht="24" customHeight="1" thickBot="1" x14ac:dyDescent="0.25">
      <c r="A9" s="262"/>
      <c r="B9" s="44"/>
      <c r="C9" s="244" t="s">
        <v>45</v>
      </c>
      <c r="D9" s="555" t="s">
        <v>5</v>
      </c>
      <c r="E9" s="556"/>
      <c r="F9" s="556"/>
      <c r="G9" s="556"/>
      <c r="H9" s="556"/>
      <c r="I9" s="556"/>
      <c r="J9" s="556"/>
      <c r="K9" s="556"/>
      <c r="L9" s="556"/>
      <c r="M9" s="557"/>
    </row>
    <row r="10" spans="1:14" ht="24" customHeight="1" x14ac:dyDescent="0.2">
      <c r="A10" s="262"/>
      <c r="B10" s="44"/>
      <c r="C10" s="285" t="s">
        <v>222</v>
      </c>
      <c r="D10" s="561" t="s">
        <v>1</v>
      </c>
      <c r="E10" s="561"/>
      <c r="F10" s="561"/>
      <c r="G10" s="561"/>
      <c r="H10" s="561"/>
      <c r="I10" s="561"/>
      <c r="J10" s="561"/>
      <c r="K10" s="561"/>
      <c r="L10" s="287"/>
      <c r="M10" s="288">
        <v>210000</v>
      </c>
    </row>
    <row r="11" spans="1:14" ht="24" customHeight="1" thickBot="1" x14ac:dyDescent="0.25">
      <c r="A11" s="262"/>
      <c r="B11" s="44"/>
      <c r="C11" s="286" t="s">
        <v>223</v>
      </c>
      <c r="D11" s="536" t="s">
        <v>2</v>
      </c>
      <c r="E11" s="536"/>
      <c r="F11" s="536"/>
      <c r="G11" s="536"/>
      <c r="H11" s="536"/>
      <c r="I11" s="536"/>
      <c r="J11" s="536"/>
      <c r="K11" s="536"/>
      <c r="L11" s="289"/>
      <c r="M11" s="290">
        <v>200000</v>
      </c>
    </row>
    <row r="12" spans="1:14" ht="24" customHeight="1" thickBot="1" x14ac:dyDescent="0.25">
      <c r="C12" s="295" t="s">
        <v>165</v>
      </c>
      <c r="D12" s="558" t="s">
        <v>185</v>
      </c>
      <c r="E12" s="558"/>
      <c r="F12" s="558"/>
      <c r="G12" s="558"/>
      <c r="H12" s="558"/>
      <c r="I12" s="558"/>
      <c r="J12" s="558"/>
      <c r="K12" s="558"/>
      <c r="L12" s="296">
        <v>350000</v>
      </c>
      <c r="M12" s="297"/>
    </row>
    <row r="13" spans="1:14" ht="24" customHeight="1" thickBot="1" x14ac:dyDescent="0.25">
      <c r="C13" s="78" t="s">
        <v>87</v>
      </c>
      <c r="D13" s="245"/>
      <c r="E13" s="253"/>
      <c r="F13" s="254"/>
      <c r="G13" s="255"/>
      <c r="H13" s="253"/>
      <c r="I13" s="255"/>
      <c r="J13" s="255"/>
      <c r="K13" s="255"/>
      <c r="L13" s="301"/>
      <c r="M13" s="302">
        <f>M10-M11</f>
        <v>10000</v>
      </c>
      <c r="N13" s="69"/>
    </row>
    <row r="14" spans="1:14" ht="20.100000000000001" customHeight="1" thickBot="1" x14ac:dyDescent="0.25">
      <c r="A14" s="264">
        <v>1</v>
      </c>
      <c r="B14" s="1" t="s">
        <v>70</v>
      </c>
      <c r="C14" s="79"/>
      <c r="D14" s="79"/>
      <c r="E14" s="80"/>
      <c r="F14" s="79"/>
      <c r="G14" s="81"/>
      <c r="H14" s="80"/>
      <c r="I14" s="81"/>
      <c r="J14" s="81"/>
      <c r="K14" s="81"/>
      <c r="L14" s="2"/>
      <c r="M14" s="2"/>
    </row>
    <row r="15" spans="1:14" ht="24" customHeight="1" thickBot="1" x14ac:dyDescent="0.25">
      <c r="B15" s="527" t="s">
        <v>85</v>
      </c>
      <c r="C15" s="528"/>
      <c r="D15" s="537"/>
      <c r="E15" s="538"/>
      <c r="F15" s="538"/>
      <c r="G15" s="538"/>
      <c r="H15" s="538"/>
      <c r="I15" s="538"/>
      <c r="J15" s="538"/>
      <c r="K15" s="538"/>
      <c r="L15" s="539"/>
      <c r="M15" s="205">
        <f>M10</f>
        <v>210000</v>
      </c>
      <c r="N15" s="130" t="s">
        <v>44</v>
      </c>
    </row>
    <row r="16" spans="1:14" ht="24" customHeight="1" x14ac:dyDescent="0.2">
      <c r="B16" s="309" t="s">
        <v>48</v>
      </c>
      <c r="C16" s="85" t="s">
        <v>6</v>
      </c>
      <c r="D16" s="86" t="s">
        <v>61</v>
      </c>
      <c r="E16" s="183">
        <v>50000</v>
      </c>
      <c r="F16" s="241" t="s">
        <v>47</v>
      </c>
      <c r="G16" s="86" t="s">
        <v>62</v>
      </c>
      <c r="H16" s="246">
        <v>1</v>
      </c>
      <c r="I16" s="533" t="s">
        <v>166</v>
      </c>
      <c r="J16" s="534"/>
      <c r="K16" s="535"/>
      <c r="L16" s="186">
        <f t="shared" ref="L16:L22" si="0">E16*H16</f>
        <v>50000</v>
      </c>
      <c r="M16" s="133"/>
      <c r="N16" s="88"/>
    </row>
    <row r="17" spans="2:15" ht="24" customHeight="1" x14ac:dyDescent="0.2">
      <c r="B17" s="306" t="s">
        <v>136</v>
      </c>
      <c r="C17" s="90" t="s">
        <v>7</v>
      </c>
      <c r="D17" s="91" t="s">
        <v>61</v>
      </c>
      <c r="E17" s="184">
        <v>100000</v>
      </c>
      <c r="F17" s="242" t="s">
        <v>47</v>
      </c>
      <c r="G17" s="91" t="s">
        <v>62</v>
      </c>
      <c r="H17" s="247">
        <v>1</v>
      </c>
      <c r="I17" s="533" t="s">
        <v>166</v>
      </c>
      <c r="J17" s="534"/>
      <c r="K17" s="535"/>
      <c r="L17" s="187">
        <f t="shared" si="0"/>
        <v>100000</v>
      </c>
      <c r="M17" s="93"/>
      <c r="N17" s="94"/>
    </row>
    <row r="18" spans="2:15" ht="24" customHeight="1" x14ac:dyDescent="0.2">
      <c r="B18" s="306" t="s">
        <v>56</v>
      </c>
      <c r="C18" s="90"/>
      <c r="D18" s="91" t="s">
        <v>61</v>
      </c>
      <c r="E18" s="184"/>
      <c r="F18" s="242" t="s">
        <v>47</v>
      </c>
      <c r="G18" s="91" t="s">
        <v>62</v>
      </c>
      <c r="H18" s="247"/>
      <c r="I18" s="533" t="s">
        <v>90</v>
      </c>
      <c r="J18" s="534"/>
      <c r="K18" s="535"/>
      <c r="L18" s="187">
        <f t="shared" si="0"/>
        <v>0</v>
      </c>
      <c r="M18" s="93"/>
      <c r="N18" s="95"/>
    </row>
    <row r="19" spans="2:15" ht="24" customHeight="1" x14ac:dyDescent="0.2">
      <c r="B19" s="306" t="s">
        <v>49</v>
      </c>
      <c r="C19" s="90"/>
      <c r="D19" s="91" t="s">
        <v>61</v>
      </c>
      <c r="E19" s="184"/>
      <c r="F19" s="242" t="s">
        <v>47</v>
      </c>
      <c r="G19" s="91" t="s">
        <v>62</v>
      </c>
      <c r="H19" s="247"/>
      <c r="I19" s="533" t="s">
        <v>90</v>
      </c>
      <c r="J19" s="534"/>
      <c r="K19" s="535"/>
      <c r="L19" s="187">
        <f t="shared" si="0"/>
        <v>0</v>
      </c>
      <c r="M19" s="93"/>
      <c r="N19" s="95"/>
    </row>
    <row r="20" spans="2:15" ht="24" customHeight="1" x14ac:dyDescent="0.2">
      <c r="B20" s="306" t="s">
        <v>50</v>
      </c>
      <c r="C20" s="90"/>
      <c r="D20" s="91" t="s">
        <v>61</v>
      </c>
      <c r="E20" s="184"/>
      <c r="F20" s="242" t="s">
        <v>47</v>
      </c>
      <c r="G20" s="91" t="s">
        <v>62</v>
      </c>
      <c r="H20" s="247"/>
      <c r="I20" s="533" t="s">
        <v>90</v>
      </c>
      <c r="J20" s="534"/>
      <c r="K20" s="535"/>
      <c r="L20" s="187">
        <f t="shared" si="0"/>
        <v>0</v>
      </c>
      <c r="M20" s="93"/>
      <c r="N20" s="95"/>
    </row>
    <row r="21" spans="2:15" ht="24" customHeight="1" x14ac:dyDescent="0.2">
      <c r="B21" s="306" t="s">
        <v>51</v>
      </c>
      <c r="C21" s="90"/>
      <c r="D21" s="91" t="s">
        <v>61</v>
      </c>
      <c r="E21" s="184"/>
      <c r="F21" s="242" t="s">
        <v>47</v>
      </c>
      <c r="G21" s="91" t="s">
        <v>62</v>
      </c>
      <c r="H21" s="247"/>
      <c r="I21" s="533" t="s">
        <v>90</v>
      </c>
      <c r="J21" s="534"/>
      <c r="K21" s="535"/>
      <c r="L21" s="187">
        <f t="shared" si="0"/>
        <v>0</v>
      </c>
      <c r="M21" s="93"/>
      <c r="N21" s="95"/>
    </row>
    <row r="22" spans="2:15" ht="24" customHeight="1" thickBot="1" x14ac:dyDescent="0.25">
      <c r="B22" s="307"/>
      <c r="C22" s="96"/>
      <c r="D22" s="97" t="s">
        <v>61</v>
      </c>
      <c r="E22" s="185"/>
      <c r="F22" s="243" t="s">
        <v>47</v>
      </c>
      <c r="G22" s="97" t="s">
        <v>62</v>
      </c>
      <c r="H22" s="248"/>
      <c r="I22" s="568" t="s">
        <v>90</v>
      </c>
      <c r="J22" s="569"/>
      <c r="K22" s="570"/>
      <c r="L22" s="188">
        <f t="shared" si="0"/>
        <v>0</v>
      </c>
      <c r="M22" s="181"/>
      <c r="N22" s="100"/>
    </row>
    <row r="23" spans="2:15" ht="24" customHeight="1" thickBot="1" x14ac:dyDescent="0.25">
      <c r="B23" s="529" t="s">
        <v>161</v>
      </c>
      <c r="C23" s="530"/>
      <c r="D23" s="82"/>
      <c r="E23" s="83"/>
      <c r="F23" s="128"/>
      <c r="G23" s="74"/>
      <c r="H23" s="73"/>
      <c r="I23" s="75"/>
      <c r="J23" s="75"/>
      <c r="K23" s="74"/>
      <c r="L23" s="189">
        <f>SUM(L15:L22)</f>
        <v>150000</v>
      </c>
      <c r="M23" s="205">
        <f>SUM(M15:M22)</f>
        <v>210000</v>
      </c>
      <c r="O23" s="101"/>
    </row>
    <row r="24" spans="2:15" ht="24" customHeight="1" thickBot="1" x14ac:dyDescent="0.25">
      <c r="B24" s="529" t="s">
        <v>162</v>
      </c>
      <c r="C24" s="530"/>
      <c r="D24" s="82"/>
      <c r="E24" s="83"/>
      <c r="F24" s="128"/>
      <c r="G24" s="74"/>
      <c r="H24" s="73"/>
      <c r="I24" s="75"/>
      <c r="J24" s="75"/>
      <c r="K24" s="74"/>
      <c r="L24" s="182">
        <f>L23+M23</f>
        <v>360000</v>
      </c>
      <c r="M24" s="180"/>
      <c r="O24" s="101"/>
    </row>
    <row r="25" spans="2:15" ht="24" customHeight="1" x14ac:dyDescent="0.2">
      <c r="B25" s="571" t="s">
        <v>54</v>
      </c>
      <c r="C25" s="572"/>
      <c r="D25" s="102" t="s">
        <v>71</v>
      </c>
      <c r="E25" s="73"/>
      <c r="F25" s="128"/>
      <c r="G25" s="74"/>
      <c r="H25" s="73"/>
      <c r="I25" s="75"/>
      <c r="J25" s="75"/>
      <c r="K25" s="75"/>
      <c r="L25" s="190">
        <f>M15/L24</f>
        <v>0.58333333333333337</v>
      </c>
      <c r="M25" s="103"/>
      <c r="O25" s="101"/>
    </row>
    <row r="26" spans="2:15" ht="18.75" customHeight="1" x14ac:dyDescent="0.2">
      <c r="B26" s="79"/>
      <c r="C26" s="104"/>
      <c r="E26" s="80"/>
      <c r="F26" s="79"/>
      <c r="G26" s="81"/>
      <c r="H26" s="80"/>
      <c r="I26" s="81"/>
      <c r="J26" s="81"/>
      <c r="K26" s="81"/>
      <c r="L26" s="103"/>
      <c r="M26" s="103"/>
      <c r="O26" s="101"/>
    </row>
    <row r="27" spans="2:15" ht="18.75" customHeight="1" x14ac:dyDescent="0.2">
      <c r="B27" s="105">
        <v>1</v>
      </c>
      <c r="C27" s="101" t="s">
        <v>28</v>
      </c>
      <c r="E27" s="80"/>
      <c r="F27" s="79"/>
      <c r="G27" s="81"/>
      <c r="H27" s="80"/>
      <c r="I27" s="81"/>
      <c r="J27" s="81"/>
      <c r="K27" s="81"/>
      <c r="L27" s="103"/>
      <c r="M27" s="103"/>
      <c r="O27" s="101"/>
    </row>
    <row r="28" spans="2:15" ht="18.75" customHeight="1" x14ac:dyDescent="0.2">
      <c r="B28" s="105">
        <v>2</v>
      </c>
      <c r="C28" s="101" t="s">
        <v>42</v>
      </c>
      <c r="E28" s="80"/>
      <c r="F28" s="79"/>
      <c r="G28" s="81"/>
      <c r="H28" s="80"/>
      <c r="I28" s="81"/>
      <c r="J28" s="81"/>
      <c r="K28" s="81"/>
      <c r="L28" s="103"/>
      <c r="M28" s="103"/>
      <c r="O28" s="101"/>
    </row>
    <row r="29" spans="2:15" ht="18.75" customHeight="1" x14ac:dyDescent="0.2">
      <c r="B29" s="105">
        <v>3</v>
      </c>
      <c r="C29" s="101" t="s">
        <v>43</v>
      </c>
      <c r="D29" s="101"/>
      <c r="E29" s="80"/>
      <c r="F29" s="79"/>
      <c r="G29" s="81"/>
      <c r="H29" s="80"/>
      <c r="I29" s="81"/>
      <c r="J29" s="81"/>
      <c r="K29" s="81"/>
      <c r="L29" s="103"/>
      <c r="M29" s="103"/>
      <c r="O29" s="101"/>
    </row>
    <row r="30" spans="2:15" ht="18.75" customHeight="1" x14ac:dyDescent="0.2">
      <c r="B30" s="105"/>
      <c r="C30" s="101"/>
      <c r="D30" s="101"/>
      <c r="E30" s="80"/>
      <c r="F30" s="79"/>
      <c r="G30" s="81"/>
      <c r="H30" s="80"/>
      <c r="I30" s="81"/>
      <c r="J30" s="81"/>
      <c r="K30" s="81"/>
      <c r="L30" s="103"/>
      <c r="M30" s="103"/>
      <c r="O30" s="101"/>
    </row>
    <row r="31" spans="2:15" ht="18.75" customHeight="1" x14ac:dyDescent="0.2">
      <c r="B31" s="105">
        <v>4</v>
      </c>
      <c r="C31" s="567" t="s">
        <v>21</v>
      </c>
      <c r="D31" s="567"/>
      <c r="E31" s="567"/>
      <c r="F31" s="567"/>
      <c r="G31" s="567"/>
      <c r="H31" s="567"/>
      <c r="I31" s="567"/>
      <c r="J31" s="567"/>
      <c r="K31" s="567"/>
      <c r="L31" s="567"/>
      <c r="M31" s="567"/>
      <c r="N31" s="567"/>
      <c r="O31" s="101"/>
    </row>
    <row r="32" spans="2:15" ht="18.75" customHeight="1" x14ac:dyDescent="0.2">
      <c r="B32" s="106">
        <v>1</v>
      </c>
      <c r="C32" s="101" t="s">
        <v>34</v>
      </c>
      <c r="D32" s="101"/>
      <c r="E32" s="80"/>
      <c r="F32" s="79"/>
      <c r="G32" s="81"/>
      <c r="H32" s="80"/>
      <c r="I32" s="81"/>
      <c r="J32" s="81"/>
      <c r="K32" s="81"/>
      <c r="L32" s="103"/>
      <c r="M32" s="103"/>
      <c r="O32" s="101"/>
    </row>
    <row r="33" spans="1:15" ht="18.75" customHeight="1" x14ac:dyDescent="0.2">
      <c r="B33" s="106">
        <v>2</v>
      </c>
      <c r="C33" s="101" t="s">
        <v>152</v>
      </c>
      <c r="D33" s="101"/>
      <c r="E33" s="80"/>
      <c r="F33" s="79"/>
      <c r="G33" s="81"/>
      <c r="H33" s="80"/>
      <c r="I33" s="81"/>
      <c r="J33" s="81"/>
      <c r="K33" s="81"/>
      <c r="L33" s="103"/>
      <c r="M33" s="103"/>
      <c r="O33" s="101"/>
    </row>
    <row r="34" spans="1:15" ht="18.75" customHeight="1" x14ac:dyDescent="0.2">
      <c r="B34" s="106">
        <v>3</v>
      </c>
      <c r="C34" s="101" t="s">
        <v>36</v>
      </c>
      <c r="D34" s="101"/>
      <c r="E34" s="80"/>
      <c r="F34" s="79"/>
      <c r="G34" s="81"/>
      <c r="H34" s="80"/>
      <c r="I34" s="81"/>
      <c r="J34" s="81"/>
      <c r="K34" s="81"/>
      <c r="L34" s="103"/>
      <c r="M34" s="103"/>
      <c r="O34" s="101"/>
    </row>
    <row r="35" spans="1:15" ht="18.75" customHeight="1" x14ac:dyDescent="0.2">
      <c r="B35" s="106">
        <v>4</v>
      </c>
      <c r="C35" s="101" t="s">
        <v>37</v>
      </c>
      <c r="D35" s="101"/>
      <c r="E35" s="80"/>
      <c r="F35" s="79"/>
      <c r="G35" s="81"/>
      <c r="H35" s="80"/>
      <c r="I35" s="81"/>
      <c r="J35" s="81"/>
      <c r="K35" s="81"/>
      <c r="L35" s="103"/>
      <c r="M35" s="103"/>
      <c r="O35" s="101"/>
    </row>
    <row r="36" spans="1:15" ht="18.75" customHeight="1" x14ac:dyDescent="0.2">
      <c r="B36" s="106">
        <v>5</v>
      </c>
      <c r="C36" s="101" t="s">
        <v>38</v>
      </c>
      <c r="D36" s="101"/>
      <c r="E36" s="80"/>
      <c r="F36" s="79"/>
      <c r="G36" s="81"/>
      <c r="H36" s="80"/>
      <c r="I36" s="81"/>
      <c r="J36" s="81"/>
      <c r="K36" s="81"/>
      <c r="L36" s="103"/>
      <c r="M36" s="103"/>
      <c r="O36" s="101"/>
    </row>
    <row r="37" spans="1:15" ht="18.75" customHeight="1" x14ac:dyDescent="0.2">
      <c r="B37" s="106">
        <v>6</v>
      </c>
      <c r="C37" s="101" t="s">
        <v>39</v>
      </c>
      <c r="D37" s="101"/>
      <c r="E37" s="80"/>
      <c r="F37" s="79"/>
      <c r="G37" s="81"/>
      <c r="H37" s="80"/>
      <c r="I37" s="81"/>
      <c r="J37" s="81"/>
      <c r="K37" s="81"/>
      <c r="L37" s="103"/>
      <c r="M37" s="103"/>
      <c r="O37" s="101"/>
    </row>
    <row r="38" spans="1:15" ht="18.75" customHeight="1" x14ac:dyDescent="0.2">
      <c r="B38" s="106">
        <v>7</v>
      </c>
      <c r="C38" s="101" t="s">
        <v>40</v>
      </c>
      <c r="D38" s="101"/>
      <c r="E38" s="80"/>
      <c r="F38" s="79"/>
      <c r="G38" s="81"/>
      <c r="H38" s="80"/>
      <c r="I38" s="81"/>
      <c r="J38" s="81"/>
      <c r="K38" s="81"/>
      <c r="L38" s="103"/>
      <c r="M38" s="103"/>
      <c r="O38" s="101"/>
    </row>
    <row r="39" spans="1:15" ht="18.75" customHeight="1" x14ac:dyDescent="0.2">
      <c r="B39" s="106">
        <v>8</v>
      </c>
      <c r="C39" s="101" t="s">
        <v>106</v>
      </c>
      <c r="D39" s="101"/>
      <c r="E39" s="80"/>
      <c r="F39" s="79"/>
      <c r="G39" s="81"/>
      <c r="H39" s="80"/>
      <c r="I39" s="81"/>
      <c r="J39" s="81"/>
      <c r="K39" s="81"/>
      <c r="L39" s="103"/>
      <c r="M39" s="107"/>
      <c r="O39" s="101"/>
    </row>
    <row r="40" spans="1:15" ht="18.75" customHeight="1" x14ac:dyDescent="0.2">
      <c r="B40" s="106"/>
      <c r="C40" s="101"/>
      <c r="D40" s="101"/>
      <c r="E40" s="80"/>
      <c r="F40" s="79"/>
      <c r="G40" s="81"/>
      <c r="H40" s="80"/>
      <c r="I40" s="81"/>
      <c r="J40" s="81"/>
      <c r="K40" s="81"/>
      <c r="L40" s="107"/>
      <c r="M40" s="103"/>
      <c r="O40" s="101"/>
    </row>
    <row r="41" spans="1:15" ht="18.75" customHeight="1" x14ac:dyDescent="0.2">
      <c r="B41" s="79"/>
      <c r="C41" s="104"/>
      <c r="D41" s="101"/>
      <c r="E41" s="80"/>
      <c r="F41" s="79"/>
      <c r="G41" s="81"/>
      <c r="H41" s="80"/>
      <c r="I41" s="81"/>
      <c r="J41" s="81"/>
      <c r="K41" s="81"/>
      <c r="L41" s="103"/>
      <c r="M41" s="103"/>
      <c r="O41" s="101"/>
    </row>
    <row r="42" spans="1:15" ht="18.75" customHeight="1" thickBot="1" x14ac:dyDescent="0.25">
      <c r="A42" s="264">
        <v>2</v>
      </c>
      <c r="B42" s="1" t="s">
        <v>60</v>
      </c>
      <c r="C42" s="108"/>
      <c r="D42" s="5"/>
      <c r="E42" s="65"/>
      <c r="L42" s="109"/>
      <c r="M42" s="109"/>
    </row>
    <row r="43" spans="1:15" ht="24" customHeight="1" thickBot="1" x14ac:dyDescent="0.25">
      <c r="B43" s="196" t="s">
        <v>53</v>
      </c>
      <c r="C43" s="565" t="s">
        <v>52</v>
      </c>
      <c r="D43" s="559" t="s">
        <v>55</v>
      </c>
      <c r="E43" s="563" t="s">
        <v>58</v>
      </c>
      <c r="F43" s="563"/>
      <c r="G43" s="563"/>
      <c r="H43" s="563"/>
      <c r="I43" s="563"/>
      <c r="J43" s="563"/>
      <c r="K43" s="450"/>
      <c r="L43" s="453" t="s">
        <v>163</v>
      </c>
      <c r="M43" s="206" t="s">
        <v>150</v>
      </c>
      <c r="N43" s="573" t="s">
        <v>44</v>
      </c>
    </row>
    <row r="44" spans="1:15" ht="24" customHeight="1" thickBot="1" x14ac:dyDescent="0.25">
      <c r="A44" s="265">
        <v>1</v>
      </c>
      <c r="B44" s="197" t="s">
        <v>79</v>
      </c>
      <c r="C44" s="566"/>
      <c r="D44" s="560"/>
      <c r="E44" s="564"/>
      <c r="F44" s="564"/>
      <c r="G44" s="564"/>
      <c r="H44" s="564"/>
      <c r="I44" s="564"/>
      <c r="J44" s="564"/>
      <c r="K44" s="447" t="s">
        <v>193</v>
      </c>
      <c r="L44" s="199">
        <f>SUM(L45:L50)</f>
        <v>10000</v>
      </c>
      <c r="M44" s="207">
        <f>SUM(M45:M50)</f>
        <v>10000</v>
      </c>
      <c r="N44" s="574"/>
    </row>
    <row r="45" spans="1:15" ht="24" customHeight="1" x14ac:dyDescent="0.2">
      <c r="A45" s="265"/>
      <c r="B45" s="89"/>
      <c r="C45" s="191" t="s">
        <v>8</v>
      </c>
      <c r="D45" s="192" t="s">
        <v>61</v>
      </c>
      <c r="E45" s="132">
        <v>5000</v>
      </c>
      <c r="F45" s="252" t="s">
        <v>47</v>
      </c>
      <c r="G45" s="192" t="s">
        <v>62</v>
      </c>
      <c r="H45" s="249">
        <v>2</v>
      </c>
      <c r="I45" s="193" t="s">
        <v>9</v>
      </c>
      <c r="J45" s="194"/>
      <c r="K45" s="195" t="s">
        <v>88</v>
      </c>
      <c r="L45" s="200">
        <f t="shared" ref="L45:L50" si="1">IF(J45=0,E45*H45,E45*H45*J45)</f>
        <v>10000</v>
      </c>
      <c r="M45" s="208">
        <v>10000</v>
      </c>
      <c r="N45" s="198"/>
    </row>
    <row r="46" spans="1:15" ht="24" customHeight="1" x14ac:dyDescent="0.2">
      <c r="A46" s="265"/>
      <c r="B46" s="89"/>
      <c r="C46" s="90"/>
      <c r="D46" s="91" t="s">
        <v>61</v>
      </c>
      <c r="E46" s="92"/>
      <c r="F46" s="242" t="s">
        <v>47</v>
      </c>
      <c r="G46" s="91" t="s">
        <v>62</v>
      </c>
      <c r="H46" s="250"/>
      <c r="I46" s="111" t="s">
        <v>57</v>
      </c>
      <c r="J46" s="112"/>
      <c r="K46" s="113" t="s">
        <v>88</v>
      </c>
      <c r="L46" s="201">
        <f t="shared" si="1"/>
        <v>0</v>
      </c>
      <c r="M46" s="209"/>
      <c r="N46" s="95"/>
    </row>
    <row r="47" spans="1:15" ht="24" customHeight="1" x14ac:dyDescent="0.2">
      <c r="A47" s="265"/>
      <c r="B47" s="89"/>
      <c r="C47" s="90"/>
      <c r="D47" s="91" t="s">
        <v>61</v>
      </c>
      <c r="E47" s="92"/>
      <c r="F47" s="242" t="s">
        <v>47</v>
      </c>
      <c r="G47" s="91" t="s">
        <v>62</v>
      </c>
      <c r="H47" s="250"/>
      <c r="I47" s="111" t="s">
        <v>57</v>
      </c>
      <c r="J47" s="112"/>
      <c r="K47" s="113" t="s">
        <v>88</v>
      </c>
      <c r="L47" s="201">
        <f t="shared" si="1"/>
        <v>0</v>
      </c>
      <c r="M47" s="209"/>
      <c r="N47" s="95"/>
    </row>
    <row r="48" spans="1:15" ht="24" customHeight="1" x14ac:dyDescent="0.2">
      <c r="A48" s="265"/>
      <c r="B48" s="89"/>
      <c r="C48" s="90"/>
      <c r="D48" s="91" t="s">
        <v>61</v>
      </c>
      <c r="E48" s="92"/>
      <c r="F48" s="242" t="s">
        <v>47</v>
      </c>
      <c r="G48" s="91" t="s">
        <v>62</v>
      </c>
      <c r="H48" s="250"/>
      <c r="I48" s="111" t="s">
        <v>57</v>
      </c>
      <c r="J48" s="112"/>
      <c r="K48" s="113" t="s">
        <v>88</v>
      </c>
      <c r="L48" s="201">
        <f t="shared" si="1"/>
        <v>0</v>
      </c>
      <c r="M48" s="209"/>
      <c r="N48" s="95"/>
    </row>
    <row r="49" spans="1:14" ht="24" customHeight="1" x14ac:dyDescent="0.2">
      <c r="A49" s="265"/>
      <c r="B49" s="89"/>
      <c r="C49" s="90"/>
      <c r="D49" s="91" t="s">
        <v>61</v>
      </c>
      <c r="E49" s="92"/>
      <c r="F49" s="242" t="s">
        <v>47</v>
      </c>
      <c r="G49" s="91" t="s">
        <v>62</v>
      </c>
      <c r="H49" s="250"/>
      <c r="I49" s="111" t="s">
        <v>57</v>
      </c>
      <c r="J49" s="112"/>
      <c r="K49" s="113" t="s">
        <v>88</v>
      </c>
      <c r="L49" s="201">
        <f t="shared" si="1"/>
        <v>0</v>
      </c>
      <c r="M49" s="209"/>
      <c r="N49" s="95"/>
    </row>
    <row r="50" spans="1:14" ht="24" customHeight="1" x14ac:dyDescent="0.2">
      <c r="A50" s="265"/>
      <c r="B50" s="114"/>
      <c r="C50" s="96"/>
      <c r="D50" s="97" t="s">
        <v>61</v>
      </c>
      <c r="E50" s="98"/>
      <c r="F50" s="243" t="s">
        <v>47</v>
      </c>
      <c r="G50" s="97" t="s">
        <v>62</v>
      </c>
      <c r="H50" s="251"/>
      <c r="I50" s="115" t="s">
        <v>57</v>
      </c>
      <c r="J50" s="116"/>
      <c r="K50" s="117" t="s">
        <v>88</v>
      </c>
      <c r="L50" s="202">
        <f t="shared" si="1"/>
        <v>0</v>
      </c>
      <c r="M50" s="210"/>
      <c r="N50" s="100"/>
    </row>
    <row r="51" spans="1:14" ht="6" customHeight="1" thickBot="1" x14ac:dyDescent="0.25">
      <c r="A51" s="265"/>
      <c r="B51" s="79"/>
      <c r="C51" s="79"/>
      <c r="D51" s="118"/>
      <c r="E51" s="119"/>
      <c r="F51" s="79"/>
      <c r="G51" s="118"/>
      <c r="H51" s="80"/>
      <c r="I51" s="120"/>
      <c r="J51" s="120"/>
      <c r="K51" s="120"/>
      <c r="L51" s="2"/>
      <c r="M51" s="2"/>
    </row>
    <row r="52" spans="1:14" ht="24" customHeight="1" thickBot="1" x14ac:dyDescent="0.25">
      <c r="B52" s="196" t="s">
        <v>53</v>
      </c>
      <c r="C52" s="565" t="s">
        <v>52</v>
      </c>
      <c r="D52" s="559" t="s">
        <v>55</v>
      </c>
      <c r="E52" s="563" t="s">
        <v>58</v>
      </c>
      <c r="F52" s="563"/>
      <c r="G52" s="563"/>
      <c r="H52" s="563"/>
      <c r="I52" s="563"/>
      <c r="J52" s="563"/>
      <c r="K52" s="450"/>
      <c r="L52" s="453" t="s">
        <v>163</v>
      </c>
      <c r="M52" s="206" t="s">
        <v>150</v>
      </c>
      <c r="N52" s="573" t="s">
        <v>44</v>
      </c>
    </row>
    <row r="53" spans="1:14" ht="24" customHeight="1" thickBot="1" x14ac:dyDescent="0.25">
      <c r="A53" s="265">
        <v>2</v>
      </c>
      <c r="B53" s="197" t="s">
        <v>80</v>
      </c>
      <c r="C53" s="566"/>
      <c r="D53" s="560"/>
      <c r="E53" s="564"/>
      <c r="F53" s="564"/>
      <c r="G53" s="564"/>
      <c r="H53" s="564"/>
      <c r="I53" s="564"/>
      <c r="J53" s="564"/>
      <c r="K53" s="447" t="s">
        <v>193</v>
      </c>
      <c r="L53" s="199">
        <f>SUM(L54:L72)</f>
        <v>88000</v>
      </c>
      <c r="M53" s="211">
        <f>SUM(M54:M72)</f>
        <v>68000</v>
      </c>
      <c r="N53" s="574"/>
    </row>
    <row r="54" spans="1:14" ht="24" customHeight="1" x14ac:dyDescent="0.2">
      <c r="A54" s="265"/>
      <c r="B54" s="89"/>
      <c r="C54" s="191" t="s">
        <v>73</v>
      </c>
      <c r="D54" s="192" t="s">
        <v>61</v>
      </c>
      <c r="E54" s="132">
        <v>5000</v>
      </c>
      <c r="F54" s="252" t="s">
        <v>47</v>
      </c>
      <c r="G54" s="192" t="s">
        <v>62</v>
      </c>
      <c r="H54" s="249">
        <v>10</v>
      </c>
      <c r="I54" s="193" t="s">
        <v>57</v>
      </c>
      <c r="J54" s="194"/>
      <c r="K54" s="195" t="s">
        <v>88</v>
      </c>
      <c r="L54" s="200">
        <f t="shared" ref="L54:L72" si="2">IF(J54=0,E54*H54,E54*H54*J54)</f>
        <v>50000</v>
      </c>
      <c r="M54" s="208">
        <v>50000</v>
      </c>
      <c r="N54" s="198"/>
    </row>
    <row r="55" spans="1:14" ht="24" customHeight="1" x14ac:dyDescent="0.2">
      <c r="A55" s="265"/>
      <c r="B55" s="89"/>
      <c r="C55" s="90" t="s">
        <v>19</v>
      </c>
      <c r="D55" s="91" t="s">
        <v>61</v>
      </c>
      <c r="E55" s="92">
        <v>4000</v>
      </c>
      <c r="F55" s="242" t="s">
        <v>47</v>
      </c>
      <c r="G55" s="91" t="s">
        <v>62</v>
      </c>
      <c r="H55" s="250">
        <v>7</v>
      </c>
      <c r="I55" s="111" t="s">
        <v>57</v>
      </c>
      <c r="J55" s="112"/>
      <c r="K55" s="113" t="s">
        <v>88</v>
      </c>
      <c r="L55" s="201">
        <f t="shared" si="2"/>
        <v>28000</v>
      </c>
      <c r="M55" s="209">
        <v>8000</v>
      </c>
      <c r="N55" s="95"/>
    </row>
    <row r="56" spans="1:14" ht="24" customHeight="1" x14ac:dyDescent="0.2">
      <c r="A56" s="265"/>
      <c r="B56" s="89"/>
      <c r="C56" s="90" t="s">
        <v>137</v>
      </c>
      <c r="D56" s="91" t="s">
        <v>61</v>
      </c>
      <c r="E56" s="92">
        <v>5000</v>
      </c>
      <c r="F56" s="242" t="s">
        <v>47</v>
      </c>
      <c r="G56" s="91" t="s">
        <v>62</v>
      </c>
      <c r="H56" s="250">
        <v>2</v>
      </c>
      <c r="I56" s="111" t="s">
        <v>57</v>
      </c>
      <c r="J56" s="112"/>
      <c r="K56" s="113" t="s">
        <v>88</v>
      </c>
      <c r="L56" s="201">
        <f t="shared" si="2"/>
        <v>10000</v>
      </c>
      <c r="M56" s="209">
        <v>10000</v>
      </c>
      <c r="N56" s="95" t="s">
        <v>20</v>
      </c>
    </row>
    <row r="57" spans="1:14" ht="24" customHeight="1" x14ac:dyDescent="0.2">
      <c r="A57" s="265"/>
      <c r="B57" s="89"/>
      <c r="C57" s="90"/>
      <c r="D57" s="91" t="s">
        <v>61</v>
      </c>
      <c r="E57" s="92"/>
      <c r="F57" s="242" t="s">
        <v>47</v>
      </c>
      <c r="G57" s="91" t="s">
        <v>62</v>
      </c>
      <c r="H57" s="250"/>
      <c r="I57" s="111" t="s">
        <v>57</v>
      </c>
      <c r="J57" s="112"/>
      <c r="K57" s="113" t="s">
        <v>88</v>
      </c>
      <c r="L57" s="201">
        <f t="shared" si="2"/>
        <v>0</v>
      </c>
      <c r="M57" s="209"/>
      <c r="N57" s="95"/>
    </row>
    <row r="58" spans="1:14" ht="24" customHeight="1" x14ac:dyDescent="0.2">
      <c r="A58" s="265"/>
      <c r="B58" s="89"/>
      <c r="C58" s="90"/>
      <c r="D58" s="91" t="s">
        <v>61</v>
      </c>
      <c r="E58" s="92"/>
      <c r="F58" s="242" t="s">
        <v>47</v>
      </c>
      <c r="G58" s="91" t="s">
        <v>62</v>
      </c>
      <c r="H58" s="250"/>
      <c r="I58" s="111" t="s">
        <v>57</v>
      </c>
      <c r="J58" s="112"/>
      <c r="K58" s="113" t="s">
        <v>88</v>
      </c>
      <c r="L58" s="201">
        <f t="shared" si="2"/>
        <v>0</v>
      </c>
      <c r="M58" s="209"/>
      <c r="N58" s="95"/>
    </row>
    <row r="59" spans="1:14" ht="24" customHeight="1" x14ac:dyDescent="0.2">
      <c r="A59" s="265"/>
      <c r="B59" s="89"/>
      <c r="C59" s="90"/>
      <c r="D59" s="91" t="s">
        <v>61</v>
      </c>
      <c r="E59" s="92"/>
      <c r="F59" s="242" t="s">
        <v>47</v>
      </c>
      <c r="G59" s="91" t="s">
        <v>62</v>
      </c>
      <c r="H59" s="250"/>
      <c r="I59" s="111" t="s">
        <v>57</v>
      </c>
      <c r="J59" s="112"/>
      <c r="K59" s="113" t="s">
        <v>88</v>
      </c>
      <c r="L59" s="201">
        <f t="shared" si="2"/>
        <v>0</v>
      </c>
      <c r="M59" s="209"/>
      <c r="N59" s="95"/>
    </row>
    <row r="60" spans="1:14" ht="24" customHeight="1" x14ac:dyDescent="0.2">
      <c r="A60" s="265"/>
      <c r="B60" s="89"/>
      <c r="C60" s="90"/>
      <c r="D60" s="91" t="s">
        <v>61</v>
      </c>
      <c r="E60" s="92"/>
      <c r="F60" s="242" t="s">
        <v>47</v>
      </c>
      <c r="G60" s="91" t="s">
        <v>62</v>
      </c>
      <c r="H60" s="250"/>
      <c r="I60" s="111" t="s">
        <v>57</v>
      </c>
      <c r="J60" s="112"/>
      <c r="K60" s="113" t="s">
        <v>88</v>
      </c>
      <c r="L60" s="201">
        <f t="shared" si="2"/>
        <v>0</v>
      </c>
      <c r="M60" s="209"/>
      <c r="N60" s="95"/>
    </row>
    <row r="61" spans="1:14" ht="24" customHeight="1" x14ac:dyDescent="0.2">
      <c r="A61" s="265"/>
      <c r="B61" s="89"/>
      <c r="C61" s="90"/>
      <c r="D61" s="91" t="s">
        <v>61</v>
      </c>
      <c r="E61" s="92"/>
      <c r="F61" s="242" t="s">
        <v>47</v>
      </c>
      <c r="G61" s="91" t="s">
        <v>62</v>
      </c>
      <c r="H61" s="250"/>
      <c r="I61" s="111" t="s">
        <v>57</v>
      </c>
      <c r="J61" s="112"/>
      <c r="K61" s="113" t="s">
        <v>88</v>
      </c>
      <c r="L61" s="201">
        <f t="shared" si="2"/>
        <v>0</v>
      </c>
      <c r="M61" s="209"/>
      <c r="N61" s="95"/>
    </row>
    <row r="62" spans="1:14" ht="24" customHeight="1" x14ac:dyDescent="0.2">
      <c r="A62" s="265"/>
      <c r="B62" s="89"/>
      <c r="C62" s="90"/>
      <c r="D62" s="91" t="s">
        <v>61</v>
      </c>
      <c r="E62" s="92"/>
      <c r="F62" s="242" t="s">
        <v>47</v>
      </c>
      <c r="G62" s="91" t="s">
        <v>62</v>
      </c>
      <c r="H62" s="250"/>
      <c r="I62" s="111" t="s">
        <v>57</v>
      </c>
      <c r="J62" s="112"/>
      <c r="K62" s="113" t="s">
        <v>88</v>
      </c>
      <c r="L62" s="201">
        <f t="shared" si="2"/>
        <v>0</v>
      </c>
      <c r="M62" s="209"/>
      <c r="N62" s="95"/>
    </row>
    <row r="63" spans="1:14" ht="24" customHeight="1" x14ac:dyDescent="0.2">
      <c r="A63" s="265"/>
      <c r="B63" s="89"/>
      <c r="C63" s="90"/>
      <c r="D63" s="91" t="s">
        <v>61</v>
      </c>
      <c r="E63" s="92"/>
      <c r="F63" s="242" t="s">
        <v>47</v>
      </c>
      <c r="G63" s="91" t="s">
        <v>62</v>
      </c>
      <c r="H63" s="250"/>
      <c r="I63" s="111" t="s">
        <v>57</v>
      </c>
      <c r="J63" s="112"/>
      <c r="K63" s="113" t="s">
        <v>88</v>
      </c>
      <c r="L63" s="201">
        <f t="shared" si="2"/>
        <v>0</v>
      </c>
      <c r="M63" s="209"/>
      <c r="N63" s="95"/>
    </row>
    <row r="64" spans="1:14" ht="24" customHeight="1" x14ac:dyDescent="0.2">
      <c r="A64" s="265"/>
      <c r="B64" s="89"/>
      <c r="C64" s="90"/>
      <c r="D64" s="91" t="s">
        <v>61</v>
      </c>
      <c r="E64" s="92"/>
      <c r="F64" s="242" t="s">
        <v>47</v>
      </c>
      <c r="G64" s="91" t="s">
        <v>62</v>
      </c>
      <c r="H64" s="250"/>
      <c r="I64" s="111" t="s">
        <v>57</v>
      </c>
      <c r="J64" s="112"/>
      <c r="K64" s="113" t="s">
        <v>88</v>
      </c>
      <c r="L64" s="201">
        <f t="shared" si="2"/>
        <v>0</v>
      </c>
      <c r="M64" s="209"/>
      <c r="N64" s="95"/>
    </row>
    <row r="65" spans="1:14" ht="24" customHeight="1" x14ac:dyDescent="0.2">
      <c r="A65" s="265"/>
      <c r="B65" s="89"/>
      <c r="C65" s="90"/>
      <c r="D65" s="91" t="s">
        <v>61</v>
      </c>
      <c r="E65" s="92"/>
      <c r="F65" s="242" t="s">
        <v>47</v>
      </c>
      <c r="G65" s="91" t="s">
        <v>62</v>
      </c>
      <c r="H65" s="250"/>
      <c r="I65" s="111" t="s">
        <v>57</v>
      </c>
      <c r="J65" s="112"/>
      <c r="K65" s="113" t="s">
        <v>88</v>
      </c>
      <c r="L65" s="201">
        <f t="shared" si="2"/>
        <v>0</v>
      </c>
      <c r="M65" s="209"/>
      <c r="N65" s="95"/>
    </row>
    <row r="66" spans="1:14" ht="24" customHeight="1" x14ac:dyDescent="0.2">
      <c r="A66" s="265"/>
      <c r="B66" s="89"/>
      <c r="C66" s="90"/>
      <c r="D66" s="91" t="s">
        <v>61</v>
      </c>
      <c r="E66" s="92"/>
      <c r="F66" s="242" t="s">
        <v>47</v>
      </c>
      <c r="G66" s="91" t="s">
        <v>62</v>
      </c>
      <c r="H66" s="250"/>
      <c r="I66" s="111" t="s">
        <v>57</v>
      </c>
      <c r="J66" s="112"/>
      <c r="K66" s="113" t="s">
        <v>88</v>
      </c>
      <c r="L66" s="201">
        <f t="shared" si="2"/>
        <v>0</v>
      </c>
      <c r="M66" s="209"/>
      <c r="N66" s="95"/>
    </row>
    <row r="67" spans="1:14" ht="24" customHeight="1" x14ac:dyDescent="0.2">
      <c r="A67" s="265"/>
      <c r="B67" s="89"/>
      <c r="C67" s="90"/>
      <c r="D67" s="91" t="s">
        <v>61</v>
      </c>
      <c r="E67" s="92"/>
      <c r="F67" s="242" t="s">
        <v>47</v>
      </c>
      <c r="G67" s="91" t="s">
        <v>62</v>
      </c>
      <c r="H67" s="250"/>
      <c r="I67" s="111" t="s">
        <v>57</v>
      </c>
      <c r="J67" s="112"/>
      <c r="K67" s="113" t="s">
        <v>88</v>
      </c>
      <c r="L67" s="201">
        <f t="shared" si="2"/>
        <v>0</v>
      </c>
      <c r="M67" s="209"/>
      <c r="N67" s="95"/>
    </row>
    <row r="68" spans="1:14" ht="24" customHeight="1" x14ac:dyDescent="0.2">
      <c r="A68" s="265"/>
      <c r="B68" s="89"/>
      <c r="C68" s="90"/>
      <c r="D68" s="91" t="s">
        <v>61</v>
      </c>
      <c r="E68" s="92"/>
      <c r="F68" s="242" t="s">
        <v>47</v>
      </c>
      <c r="G68" s="91" t="s">
        <v>62</v>
      </c>
      <c r="H68" s="250"/>
      <c r="I68" s="111" t="s">
        <v>57</v>
      </c>
      <c r="J68" s="112"/>
      <c r="K68" s="113" t="s">
        <v>88</v>
      </c>
      <c r="L68" s="201">
        <f t="shared" si="2"/>
        <v>0</v>
      </c>
      <c r="M68" s="209"/>
      <c r="N68" s="95"/>
    </row>
    <row r="69" spans="1:14" ht="24" customHeight="1" x14ac:dyDescent="0.2">
      <c r="A69" s="265"/>
      <c r="B69" s="89"/>
      <c r="C69" s="90"/>
      <c r="D69" s="91" t="s">
        <v>61</v>
      </c>
      <c r="E69" s="92"/>
      <c r="F69" s="242" t="s">
        <v>47</v>
      </c>
      <c r="G69" s="91" t="s">
        <v>62</v>
      </c>
      <c r="H69" s="250"/>
      <c r="I69" s="111" t="s">
        <v>57</v>
      </c>
      <c r="J69" s="112"/>
      <c r="K69" s="113" t="s">
        <v>88</v>
      </c>
      <c r="L69" s="201">
        <f t="shared" si="2"/>
        <v>0</v>
      </c>
      <c r="M69" s="209"/>
      <c r="N69" s="95"/>
    </row>
    <row r="70" spans="1:14" ht="24" customHeight="1" x14ac:dyDescent="0.2">
      <c r="A70" s="265"/>
      <c r="B70" s="89"/>
      <c r="C70" s="90"/>
      <c r="D70" s="91" t="s">
        <v>61</v>
      </c>
      <c r="E70" s="92"/>
      <c r="F70" s="242" t="s">
        <v>47</v>
      </c>
      <c r="G70" s="91" t="s">
        <v>62</v>
      </c>
      <c r="H70" s="250"/>
      <c r="I70" s="111" t="s">
        <v>57</v>
      </c>
      <c r="J70" s="112"/>
      <c r="K70" s="113" t="s">
        <v>88</v>
      </c>
      <c r="L70" s="201">
        <f t="shared" si="2"/>
        <v>0</v>
      </c>
      <c r="M70" s="209"/>
      <c r="N70" s="95"/>
    </row>
    <row r="71" spans="1:14" ht="24" customHeight="1" x14ac:dyDescent="0.2">
      <c r="A71" s="265"/>
      <c r="B71" s="89"/>
      <c r="C71" s="90"/>
      <c r="D71" s="91" t="s">
        <v>61</v>
      </c>
      <c r="E71" s="92"/>
      <c r="F71" s="242" t="s">
        <v>47</v>
      </c>
      <c r="G71" s="91" t="s">
        <v>62</v>
      </c>
      <c r="H71" s="250"/>
      <c r="I71" s="111" t="s">
        <v>57</v>
      </c>
      <c r="J71" s="112"/>
      <c r="K71" s="113" t="s">
        <v>88</v>
      </c>
      <c r="L71" s="201">
        <f t="shared" si="2"/>
        <v>0</v>
      </c>
      <c r="M71" s="209"/>
      <c r="N71" s="95"/>
    </row>
    <row r="72" spans="1:14" ht="24" customHeight="1" x14ac:dyDescent="0.2">
      <c r="A72" s="265"/>
      <c r="B72" s="114"/>
      <c r="C72" s="96"/>
      <c r="D72" s="97" t="s">
        <v>61</v>
      </c>
      <c r="E72" s="98"/>
      <c r="F72" s="243" t="s">
        <v>47</v>
      </c>
      <c r="G72" s="97" t="s">
        <v>62</v>
      </c>
      <c r="H72" s="251"/>
      <c r="I72" s="115" t="s">
        <v>57</v>
      </c>
      <c r="J72" s="116"/>
      <c r="K72" s="117" t="s">
        <v>88</v>
      </c>
      <c r="L72" s="202">
        <f t="shared" si="2"/>
        <v>0</v>
      </c>
      <c r="M72" s="210"/>
      <c r="N72" s="100"/>
    </row>
    <row r="73" spans="1:14" ht="8.1" customHeight="1" thickBot="1" x14ac:dyDescent="0.25">
      <c r="A73" s="265"/>
      <c r="B73" s="66"/>
      <c r="C73" s="5"/>
      <c r="D73" s="5"/>
      <c r="E73" s="65"/>
      <c r="L73" s="3"/>
      <c r="M73" s="3"/>
    </row>
    <row r="74" spans="1:14" ht="24" customHeight="1" thickBot="1" x14ac:dyDescent="0.25">
      <c r="B74" s="196" t="s">
        <v>53</v>
      </c>
      <c r="C74" s="565" t="s">
        <v>52</v>
      </c>
      <c r="D74" s="559" t="s">
        <v>55</v>
      </c>
      <c r="E74" s="563" t="s">
        <v>58</v>
      </c>
      <c r="F74" s="563"/>
      <c r="G74" s="563"/>
      <c r="H74" s="563"/>
      <c r="I74" s="563"/>
      <c r="J74" s="563"/>
      <c r="K74" s="450"/>
      <c r="L74" s="453" t="s">
        <v>163</v>
      </c>
      <c r="M74" s="206" t="s">
        <v>150</v>
      </c>
      <c r="N74" s="573" t="s">
        <v>44</v>
      </c>
    </row>
    <row r="75" spans="1:14" ht="24" customHeight="1" thickBot="1" x14ac:dyDescent="0.25">
      <c r="A75" s="265">
        <v>3</v>
      </c>
      <c r="B75" s="197" t="s">
        <v>81</v>
      </c>
      <c r="C75" s="566"/>
      <c r="D75" s="560"/>
      <c r="E75" s="564"/>
      <c r="F75" s="564"/>
      <c r="G75" s="564"/>
      <c r="H75" s="564"/>
      <c r="I75" s="564"/>
      <c r="J75" s="564"/>
      <c r="K75" s="447" t="s">
        <v>193</v>
      </c>
      <c r="L75" s="199">
        <f>SUM(L76:L97)</f>
        <v>65000</v>
      </c>
      <c r="M75" s="211">
        <f>SUM(M76:M97)</f>
        <v>0</v>
      </c>
      <c r="N75" s="574"/>
    </row>
    <row r="76" spans="1:14" ht="24" customHeight="1" x14ac:dyDescent="0.2">
      <c r="A76" s="265"/>
      <c r="B76" s="89"/>
      <c r="C76" s="191" t="s">
        <v>10</v>
      </c>
      <c r="D76" s="192" t="s">
        <v>61</v>
      </c>
      <c r="E76" s="132">
        <v>3000</v>
      </c>
      <c r="F76" s="252" t="s">
        <v>47</v>
      </c>
      <c r="G76" s="192" t="s">
        <v>62</v>
      </c>
      <c r="H76" s="249">
        <v>20</v>
      </c>
      <c r="I76" s="193" t="s">
        <v>57</v>
      </c>
      <c r="J76" s="194"/>
      <c r="K76" s="195" t="s">
        <v>88</v>
      </c>
      <c r="L76" s="200">
        <f t="shared" ref="L76:L97" si="3">IF(J76=0,E76*H76,E76*H76*J76)</f>
        <v>60000</v>
      </c>
      <c r="M76" s="208"/>
      <c r="N76" s="198"/>
    </row>
    <row r="77" spans="1:14" ht="24" customHeight="1" x14ac:dyDescent="0.2">
      <c r="A77" s="265"/>
      <c r="B77" s="89"/>
      <c r="C77" s="90" t="s">
        <v>11</v>
      </c>
      <c r="D77" s="91" t="s">
        <v>61</v>
      </c>
      <c r="E77" s="92">
        <v>5000</v>
      </c>
      <c r="F77" s="242" t="s">
        <v>47</v>
      </c>
      <c r="G77" s="91" t="s">
        <v>62</v>
      </c>
      <c r="H77" s="250">
        <v>1</v>
      </c>
      <c r="I77" s="111" t="s">
        <v>57</v>
      </c>
      <c r="J77" s="112"/>
      <c r="K77" s="113" t="s">
        <v>88</v>
      </c>
      <c r="L77" s="201">
        <f t="shared" si="3"/>
        <v>5000</v>
      </c>
      <c r="M77" s="209"/>
      <c r="N77" s="95"/>
    </row>
    <row r="78" spans="1:14" ht="24" customHeight="1" x14ac:dyDescent="0.2">
      <c r="A78" s="265"/>
      <c r="B78" s="89"/>
      <c r="C78" s="90"/>
      <c r="D78" s="91" t="s">
        <v>61</v>
      </c>
      <c r="E78" s="92"/>
      <c r="F78" s="242" t="s">
        <v>47</v>
      </c>
      <c r="G78" s="91" t="s">
        <v>62</v>
      </c>
      <c r="H78" s="250"/>
      <c r="I78" s="111" t="s">
        <v>57</v>
      </c>
      <c r="J78" s="112"/>
      <c r="K78" s="113" t="s">
        <v>88</v>
      </c>
      <c r="L78" s="201">
        <f t="shared" si="3"/>
        <v>0</v>
      </c>
      <c r="M78" s="209"/>
      <c r="N78" s="95"/>
    </row>
    <row r="79" spans="1:14" ht="24" customHeight="1" x14ac:dyDescent="0.2">
      <c r="A79" s="265"/>
      <c r="B79" s="89"/>
      <c r="C79" s="90"/>
      <c r="D79" s="91" t="s">
        <v>61</v>
      </c>
      <c r="E79" s="92"/>
      <c r="F79" s="242" t="s">
        <v>47</v>
      </c>
      <c r="G79" s="91" t="s">
        <v>62</v>
      </c>
      <c r="H79" s="250"/>
      <c r="I79" s="111" t="s">
        <v>57</v>
      </c>
      <c r="J79" s="112"/>
      <c r="K79" s="113" t="s">
        <v>88</v>
      </c>
      <c r="L79" s="201">
        <f t="shared" si="3"/>
        <v>0</v>
      </c>
      <c r="M79" s="209"/>
      <c r="N79" s="95"/>
    </row>
    <row r="80" spans="1:14" ht="24" customHeight="1" x14ac:dyDescent="0.2">
      <c r="A80" s="265"/>
      <c r="B80" s="89"/>
      <c r="C80" s="90"/>
      <c r="D80" s="91" t="s">
        <v>61</v>
      </c>
      <c r="E80" s="92"/>
      <c r="F80" s="242" t="s">
        <v>47</v>
      </c>
      <c r="G80" s="91" t="s">
        <v>62</v>
      </c>
      <c r="H80" s="250"/>
      <c r="I80" s="111" t="s">
        <v>57</v>
      </c>
      <c r="J80" s="112"/>
      <c r="K80" s="113" t="s">
        <v>88</v>
      </c>
      <c r="L80" s="201">
        <f t="shared" si="3"/>
        <v>0</v>
      </c>
      <c r="M80" s="209"/>
      <c r="N80" s="95"/>
    </row>
    <row r="81" spans="1:14" ht="24" customHeight="1" x14ac:dyDescent="0.2">
      <c r="A81" s="265"/>
      <c r="B81" s="89"/>
      <c r="C81" s="90"/>
      <c r="D81" s="91" t="s">
        <v>61</v>
      </c>
      <c r="E81" s="92"/>
      <c r="F81" s="242" t="s">
        <v>47</v>
      </c>
      <c r="G81" s="91" t="s">
        <v>62</v>
      </c>
      <c r="H81" s="250"/>
      <c r="I81" s="111" t="s">
        <v>57</v>
      </c>
      <c r="J81" s="112"/>
      <c r="K81" s="113" t="s">
        <v>88</v>
      </c>
      <c r="L81" s="201">
        <f t="shared" si="3"/>
        <v>0</v>
      </c>
      <c r="M81" s="209"/>
      <c r="N81" s="95"/>
    </row>
    <row r="82" spans="1:14" ht="24" customHeight="1" x14ac:dyDescent="0.2">
      <c r="A82" s="265"/>
      <c r="B82" s="89"/>
      <c r="C82" s="90"/>
      <c r="D82" s="91" t="s">
        <v>61</v>
      </c>
      <c r="E82" s="92"/>
      <c r="F82" s="242" t="s">
        <v>47</v>
      </c>
      <c r="G82" s="91" t="s">
        <v>62</v>
      </c>
      <c r="H82" s="250"/>
      <c r="I82" s="111" t="s">
        <v>57</v>
      </c>
      <c r="J82" s="112"/>
      <c r="K82" s="113" t="s">
        <v>88</v>
      </c>
      <c r="L82" s="201">
        <f t="shared" si="3"/>
        <v>0</v>
      </c>
      <c r="M82" s="209"/>
      <c r="N82" s="95"/>
    </row>
    <row r="83" spans="1:14" ht="24" customHeight="1" x14ac:dyDescent="0.2">
      <c r="A83" s="265"/>
      <c r="B83" s="89"/>
      <c r="C83" s="90"/>
      <c r="D83" s="91" t="s">
        <v>61</v>
      </c>
      <c r="E83" s="92"/>
      <c r="F83" s="242" t="s">
        <v>47</v>
      </c>
      <c r="G83" s="91" t="s">
        <v>62</v>
      </c>
      <c r="H83" s="250"/>
      <c r="I83" s="111" t="s">
        <v>57</v>
      </c>
      <c r="J83" s="112"/>
      <c r="K83" s="113" t="s">
        <v>88</v>
      </c>
      <c r="L83" s="201">
        <f t="shared" si="3"/>
        <v>0</v>
      </c>
      <c r="M83" s="209"/>
      <c r="N83" s="95"/>
    </row>
    <row r="84" spans="1:14" ht="24" customHeight="1" x14ac:dyDescent="0.2">
      <c r="A84" s="265"/>
      <c r="B84" s="89"/>
      <c r="C84" s="90"/>
      <c r="D84" s="91" t="s">
        <v>61</v>
      </c>
      <c r="E84" s="92"/>
      <c r="F84" s="242" t="s">
        <v>47</v>
      </c>
      <c r="G84" s="91" t="s">
        <v>62</v>
      </c>
      <c r="H84" s="250"/>
      <c r="I84" s="111" t="s">
        <v>57</v>
      </c>
      <c r="J84" s="112"/>
      <c r="K84" s="113" t="s">
        <v>88</v>
      </c>
      <c r="L84" s="201">
        <f t="shared" si="3"/>
        <v>0</v>
      </c>
      <c r="M84" s="209"/>
      <c r="N84" s="95"/>
    </row>
    <row r="85" spans="1:14" ht="24" customHeight="1" x14ac:dyDescent="0.2">
      <c r="A85" s="265"/>
      <c r="B85" s="89"/>
      <c r="C85" s="90"/>
      <c r="D85" s="91" t="s">
        <v>61</v>
      </c>
      <c r="E85" s="92"/>
      <c r="F85" s="242" t="s">
        <v>47</v>
      </c>
      <c r="G85" s="91" t="s">
        <v>62</v>
      </c>
      <c r="H85" s="250"/>
      <c r="I85" s="111" t="s">
        <v>57</v>
      </c>
      <c r="J85" s="112"/>
      <c r="K85" s="113" t="s">
        <v>88</v>
      </c>
      <c r="L85" s="201">
        <f t="shared" si="3"/>
        <v>0</v>
      </c>
      <c r="M85" s="209"/>
      <c r="N85" s="95"/>
    </row>
    <row r="86" spans="1:14" ht="24" customHeight="1" x14ac:dyDescent="0.2">
      <c r="A86" s="265"/>
      <c r="B86" s="89"/>
      <c r="C86" s="90"/>
      <c r="D86" s="91" t="s">
        <v>61</v>
      </c>
      <c r="E86" s="92"/>
      <c r="F86" s="242" t="s">
        <v>47</v>
      </c>
      <c r="G86" s="91"/>
      <c r="H86" s="250"/>
      <c r="I86" s="111" t="s">
        <v>57</v>
      </c>
      <c r="J86" s="112"/>
      <c r="K86" s="113" t="s">
        <v>88</v>
      </c>
      <c r="L86" s="201">
        <f t="shared" si="3"/>
        <v>0</v>
      </c>
      <c r="M86" s="209"/>
      <c r="N86" s="95"/>
    </row>
    <row r="87" spans="1:14" ht="24" customHeight="1" x14ac:dyDescent="0.2">
      <c r="A87" s="265"/>
      <c r="B87" s="89"/>
      <c r="C87" s="90"/>
      <c r="D87" s="91" t="s">
        <v>61</v>
      </c>
      <c r="E87" s="92"/>
      <c r="F87" s="242" t="s">
        <v>47</v>
      </c>
      <c r="G87" s="91" t="s">
        <v>62</v>
      </c>
      <c r="H87" s="250"/>
      <c r="I87" s="111" t="s">
        <v>57</v>
      </c>
      <c r="J87" s="112"/>
      <c r="K87" s="113" t="s">
        <v>88</v>
      </c>
      <c r="L87" s="201">
        <f t="shared" si="3"/>
        <v>0</v>
      </c>
      <c r="M87" s="209"/>
      <c r="N87" s="95"/>
    </row>
    <row r="88" spans="1:14" ht="24" customHeight="1" x14ac:dyDescent="0.2">
      <c r="A88" s="265"/>
      <c r="B88" s="89"/>
      <c r="C88" s="90"/>
      <c r="D88" s="91" t="s">
        <v>61</v>
      </c>
      <c r="E88" s="92"/>
      <c r="F88" s="242" t="s">
        <v>47</v>
      </c>
      <c r="G88" s="91" t="s">
        <v>62</v>
      </c>
      <c r="H88" s="250"/>
      <c r="I88" s="111" t="s">
        <v>57</v>
      </c>
      <c r="J88" s="112"/>
      <c r="K88" s="113" t="s">
        <v>88</v>
      </c>
      <c r="L88" s="201">
        <f t="shared" si="3"/>
        <v>0</v>
      </c>
      <c r="M88" s="209"/>
      <c r="N88" s="95"/>
    </row>
    <row r="89" spans="1:14" ht="24" customHeight="1" x14ac:dyDescent="0.2">
      <c r="A89" s="265"/>
      <c r="B89" s="89"/>
      <c r="C89" s="90"/>
      <c r="D89" s="91" t="s">
        <v>61</v>
      </c>
      <c r="E89" s="92"/>
      <c r="F89" s="242" t="s">
        <v>47</v>
      </c>
      <c r="G89" s="91" t="s">
        <v>62</v>
      </c>
      <c r="H89" s="250"/>
      <c r="I89" s="111" t="s">
        <v>57</v>
      </c>
      <c r="J89" s="112"/>
      <c r="K89" s="113" t="s">
        <v>88</v>
      </c>
      <c r="L89" s="201">
        <f t="shared" si="3"/>
        <v>0</v>
      </c>
      <c r="M89" s="209"/>
      <c r="N89" s="95"/>
    </row>
    <row r="90" spans="1:14" ht="24" customHeight="1" x14ac:dyDescent="0.2">
      <c r="A90" s="265"/>
      <c r="B90" s="89"/>
      <c r="C90" s="90"/>
      <c r="D90" s="91" t="s">
        <v>61</v>
      </c>
      <c r="E90" s="92"/>
      <c r="F90" s="242" t="s">
        <v>47</v>
      </c>
      <c r="G90" s="91" t="s">
        <v>62</v>
      </c>
      <c r="H90" s="250"/>
      <c r="I90" s="111" t="s">
        <v>57</v>
      </c>
      <c r="J90" s="112"/>
      <c r="K90" s="113" t="s">
        <v>88</v>
      </c>
      <c r="L90" s="201">
        <f t="shared" si="3"/>
        <v>0</v>
      </c>
      <c r="M90" s="209"/>
      <c r="N90" s="95"/>
    </row>
    <row r="91" spans="1:14" ht="24" customHeight="1" x14ac:dyDescent="0.2">
      <c r="A91" s="265"/>
      <c r="B91" s="89"/>
      <c r="C91" s="90"/>
      <c r="D91" s="91" t="s">
        <v>61</v>
      </c>
      <c r="E91" s="92"/>
      <c r="F91" s="242" t="s">
        <v>47</v>
      </c>
      <c r="G91" s="91" t="s">
        <v>62</v>
      </c>
      <c r="H91" s="250"/>
      <c r="I91" s="111" t="s">
        <v>57</v>
      </c>
      <c r="J91" s="112"/>
      <c r="K91" s="113" t="s">
        <v>88</v>
      </c>
      <c r="L91" s="201">
        <f t="shared" si="3"/>
        <v>0</v>
      </c>
      <c r="M91" s="209"/>
      <c r="N91" s="95"/>
    </row>
    <row r="92" spans="1:14" ht="24" customHeight="1" x14ac:dyDescent="0.2">
      <c r="A92" s="265"/>
      <c r="B92" s="89"/>
      <c r="C92" s="90"/>
      <c r="D92" s="91" t="s">
        <v>61</v>
      </c>
      <c r="E92" s="92"/>
      <c r="F92" s="242" t="s">
        <v>47</v>
      </c>
      <c r="G92" s="91" t="s">
        <v>62</v>
      </c>
      <c r="H92" s="250"/>
      <c r="I92" s="111" t="s">
        <v>57</v>
      </c>
      <c r="J92" s="112"/>
      <c r="K92" s="113" t="s">
        <v>88</v>
      </c>
      <c r="L92" s="201">
        <f t="shared" si="3"/>
        <v>0</v>
      </c>
      <c r="M92" s="209"/>
      <c r="N92" s="95"/>
    </row>
    <row r="93" spans="1:14" ht="24" customHeight="1" x14ac:dyDescent="0.2">
      <c r="A93" s="265"/>
      <c r="B93" s="89"/>
      <c r="C93" s="90"/>
      <c r="D93" s="91" t="s">
        <v>61</v>
      </c>
      <c r="E93" s="92"/>
      <c r="F93" s="242" t="s">
        <v>47</v>
      </c>
      <c r="G93" s="91" t="s">
        <v>62</v>
      </c>
      <c r="H93" s="250"/>
      <c r="I93" s="111" t="s">
        <v>57</v>
      </c>
      <c r="J93" s="112"/>
      <c r="K93" s="113" t="s">
        <v>88</v>
      </c>
      <c r="L93" s="201">
        <f t="shared" si="3"/>
        <v>0</v>
      </c>
      <c r="M93" s="209"/>
      <c r="N93" s="95"/>
    </row>
    <row r="94" spans="1:14" ht="24" customHeight="1" x14ac:dyDescent="0.2">
      <c r="A94" s="265"/>
      <c r="B94" s="89"/>
      <c r="C94" s="90"/>
      <c r="D94" s="91" t="s">
        <v>61</v>
      </c>
      <c r="E94" s="92"/>
      <c r="F94" s="242" t="s">
        <v>47</v>
      </c>
      <c r="G94" s="91" t="s">
        <v>62</v>
      </c>
      <c r="H94" s="250"/>
      <c r="I94" s="111" t="s">
        <v>57</v>
      </c>
      <c r="J94" s="112"/>
      <c r="K94" s="113" t="s">
        <v>88</v>
      </c>
      <c r="L94" s="201">
        <f t="shared" si="3"/>
        <v>0</v>
      </c>
      <c r="M94" s="209"/>
      <c r="N94" s="95"/>
    </row>
    <row r="95" spans="1:14" ht="24" customHeight="1" x14ac:dyDescent="0.2">
      <c r="A95" s="265"/>
      <c r="B95" s="89"/>
      <c r="C95" s="90"/>
      <c r="D95" s="91" t="s">
        <v>61</v>
      </c>
      <c r="E95" s="92"/>
      <c r="F95" s="242" t="s">
        <v>47</v>
      </c>
      <c r="G95" s="91" t="s">
        <v>62</v>
      </c>
      <c r="H95" s="250"/>
      <c r="I95" s="111" t="s">
        <v>57</v>
      </c>
      <c r="J95" s="112"/>
      <c r="K95" s="113" t="s">
        <v>88</v>
      </c>
      <c r="L95" s="201">
        <f t="shared" si="3"/>
        <v>0</v>
      </c>
      <c r="M95" s="209"/>
      <c r="N95" s="95"/>
    </row>
    <row r="96" spans="1:14" ht="24" customHeight="1" x14ac:dyDescent="0.2">
      <c r="A96" s="265"/>
      <c r="B96" s="89"/>
      <c r="C96" s="90"/>
      <c r="D96" s="91" t="s">
        <v>61</v>
      </c>
      <c r="E96" s="92"/>
      <c r="F96" s="242" t="s">
        <v>47</v>
      </c>
      <c r="G96" s="91" t="s">
        <v>62</v>
      </c>
      <c r="H96" s="250"/>
      <c r="I96" s="111" t="s">
        <v>57</v>
      </c>
      <c r="J96" s="112"/>
      <c r="K96" s="113" t="s">
        <v>88</v>
      </c>
      <c r="L96" s="201">
        <f t="shared" si="3"/>
        <v>0</v>
      </c>
      <c r="M96" s="209"/>
      <c r="N96" s="95"/>
    </row>
    <row r="97" spans="1:14" ht="24" customHeight="1" x14ac:dyDescent="0.2">
      <c r="A97" s="265"/>
      <c r="B97" s="114"/>
      <c r="C97" s="96"/>
      <c r="D97" s="97" t="s">
        <v>61</v>
      </c>
      <c r="E97" s="98"/>
      <c r="F97" s="243" t="s">
        <v>47</v>
      </c>
      <c r="G97" s="97" t="s">
        <v>62</v>
      </c>
      <c r="H97" s="251"/>
      <c r="I97" s="115" t="s">
        <v>57</v>
      </c>
      <c r="J97" s="116"/>
      <c r="K97" s="117" t="s">
        <v>88</v>
      </c>
      <c r="L97" s="202">
        <f t="shared" si="3"/>
        <v>0</v>
      </c>
      <c r="M97" s="210"/>
      <c r="N97" s="100"/>
    </row>
    <row r="98" spans="1:14" ht="8.1" customHeight="1" thickBot="1" x14ac:dyDescent="0.25">
      <c r="A98" s="265"/>
      <c r="B98" s="66"/>
      <c r="C98" s="5"/>
      <c r="D98" s="5"/>
      <c r="E98" s="65"/>
      <c r="L98" s="3"/>
      <c r="M98" s="3"/>
    </row>
    <row r="99" spans="1:14" ht="24" customHeight="1" thickBot="1" x14ac:dyDescent="0.25">
      <c r="B99" s="196" t="s">
        <v>53</v>
      </c>
      <c r="C99" s="565" t="s">
        <v>52</v>
      </c>
      <c r="D99" s="559" t="s">
        <v>55</v>
      </c>
      <c r="E99" s="563" t="s">
        <v>58</v>
      </c>
      <c r="F99" s="563"/>
      <c r="G99" s="563"/>
      <c r="H99" s="563"/>
      <c r="I99" s="563"/>
      <c r="J99" s="563"/>
      <c r="K99" s="450"/>
      <c r="L99" s="453" t="s">
        <v>163</v>
      </c>
      <c r="M99" s="206" t="s">
        <v>150</v>
      </c>
      <c r="N99" s="573" t="s">
        <v>44</v>
      </c>
    </row>
    <row r="100" spans="1:14" ht="24" customHeight="1" thickBot="1" x14ac:dyDescent="0.25">
      <c r="A100" s="265">
        <v>4</v>
      </c>
      <c r="B100" s="197" t="s">
        <v>82</v>
      </c>
      <c r="C100" s="566"/>
      <c r="D100" s="560"/>
      <c r="E100" s="564"/>
      <c r="F100" s="564"/>
      <c r="G100" s="564"/>
      <c r="H100" s="564"/>
      <c r="I100" s="564"/>
      <c r="J100" s="564"/>
      <c r="K100" s="447" t="s">
        <v>193</v>
      </c>
      <c r="L100" s="199">
        <f>SUM(L101:L112)</f>
        <v>71800</v>
      </c>
      <c r="M100" s="211">
        <f>SUM(M101:M112)</f>
        <v>30000</v>
      </c>
      <c r="N100" s="574"/>
    </row>
    <row r="101" spans="1:14" ht="24" customHeight="1" x14ac:dyDescent="0.2">
      <c r="A101" s="265"/>
      <c r="B101" s="89"/>
      <c r="C101" s="191" t="s">
        <v>16</v>
      </c>
      <c r="D101" s="192" t="s">
        <v>61</v>
      </c>
      <c r="E101" s="132">
        <v>16200</v>
      </c>
      <c r="F101" s="252" t="s">
        <v>47</v>
      </c>
      <c r="G101" s="192" t="s">
        <v>62</v>
      </c>
      <c r="H101" s="249">
        <v>1</v>
      </c>
      <c r="I101" s="193" t="s">
        <v>57</v>
      </c>
      <c r="J101" s="194"/>
      <c r="K101" s="195" t="s">
        <v>88</v>
      </c>
      <c r="L101" s="200">
        <f t="shared" ref="L101:L112" si="4">IF(J101=0,E101*H101,E101*H101*J101)</f>
        <v>16200</v>
      </c>
      <c r="M101" s="208">
        <v>10000</v>
      </c>
      <c r="N101" s="198"/>
    </row>
    <row r="102" spans="1:14" ht="24" customHeight="1" x14ac:dyDescent="0.2">
      <c r="A102" s="265"/>
      <c r="B102" s="89"/>
      <c r="C102" s="90" t="s">
        <v>14</v>
      </c>
      <c r="D102" s="91" t="s">
        <v>61</v>
      </c>
      <c r="E102" s="92">
        <v>600</v>
      </c>
      <c r="F102" s="242" t="s">
        <v>47</v>
      </c>
      <c r="G102" s="91" t="s">
        <v>62</v>
      </c>
      <c r="H102" s="250">
        <v>21</v>
      </c>
      <c r="I102" s="111" t="s">
        <v>57</v>
      </c>
      <c r="J102" s="112"/>
      <c r="K102" s="113" t="s">
        <v>88</v>
      </c>
      <c r="L102" s="201">
        <f t="shared" si="4"/>
        <v>12600</v>
      </c>
      <c r="M102" s="209">
        <v>0</v>
      </c>
      <c r="N102" s="95"/>
    </row>
    <row r="103" spans="1:14" ht="24" customHeight="1" x14ac:dyDescent="0.2">
      <c r="A103" s="265"/>
      <c r="B103" s="89"/>
      <c r="C103" s="90" t="s">
        <v>138</v>
      </c>
      <c r="D103" s="91" t="s">
        <v>61</v>
      </c>
      <c r="E103" s="92">
        <v>43000</v>
      </c>
      <c r="F103" s="242" t="s">
        <v>47</v>
      </c>
      <c r="G103" s="91" t="s">
        <v>62</v>
      </c>
      <c r="H103" s="250">
        <v>1</v>
      </c>
      <c r="I103" s="111" t="s">
        <v>57</v>
      </c>
      <c r="J103" s="112"/>
      <c r="K103" s="113" t="s">
        <v>88</v>
      </c>
      <c r="L103" s="201">
        <f t="shared" si="4"/>
        <v>43000</v>
      </c>
      <c r="M103" s="209">
        <v>20000</v>
      </c>
      <c r="N103" s="95"/>
    </row>
    <row r="104" spans="1:14" ht="24" customHeight="1" x14ac:dyDescent="0.2">
      <c r="A104" s="265"/>
      <c r="B104" s="89"/>
      <c r="C104" s="90"/>
      <c r="D104" s="91" t="s">
        <v>61</v>
      </c>
      <c r="E104" s="92"/>
      <c r="F104" s="242" t="s">
        <v>47</v>
      </c>
      <c r="G104" s="91" t="s">
        <v>62</v>
      </c>
      <c r="H104" s="250"/>
      <c r="I104" s="111" t="s">
        <v>57</v>
      </c>
      <c r="J104" s="112"/>
      <c r="K104" s="113" t="s">
        <v>88</v>
      </c>
      <c r="L104" s="201">
        <f t="shared" si="4"/>
        <v>0</v>
      </c>
      <c r="M104" s="209"/>
      <c r="N104" s="95"/>
    </row>
    <row r="105" spans="1:14" ht="24" customHeight="1" x14ac:dyDescent="0.2">
      <c r="A105" s="265"/>
      <c r="B105" s="89"/>
      <c r="C105" s="90"/>
      <c r="D105" s="91" t="s">
        <v>61</v>
      </c>
      <c r="E105" s="92"/>
      <c r="F105" s="242" t="s">
        <v>47</v>
      </c>
      <c r="G105" s="91" t="s">
        <v>62</v>
      </c>
      <c r="H105" s="250"/>
      <c r="I105" s="111" t="s">
        <v>57</v>
      </c>
      <c r="J105" s="112"/>
      <c r="K105" s="113" t="s">
        <v>88</v>
      </c>
      <c r="L105" s="201">
        <f t="shared" si="4"/>
        <v>0</v>
      </c>
      <c r="M105" s="209"/>
      <c r="N105" s="95"/>
    </row>
    <row r="106" spans="1:14" ht="24" customHeight="1" x14ac:dyDescent="0.2">
      <c r="A106" s="265"/>
      <c r="B106" s="89"/>
      <c r="C106" s="90"/>
      <c r="D106" s="91" t="s">
        <v>61</v>
      </c>
      <c r="E106" s="92"/>
      <c r="F106" s="242" t="s">
        <v>47</v>
      </c>
      <c r="G106" s="91" t="s">
        <v>62</v>
      </c>
      <c r="H106" s="250"/>
      <c r="I106" s="111" t="s">
        <v>57</v>
      </c>
      <c r="J106" s="112"/>
      <c r="K106" s="113" t="s">
        <v>88</v>
      </c>
      <c r="L106" s="201">
        <f t="shared" si="4"/>
        <v>0</v>
      </c>
      <c r="M106" s="209"/>
      <c r="N106" s="95"/>
    </row>
    <row r="107" spans="1:14" ht="24" customHeight="1" x14ac:dyDescent="0.2">
      <c r="A107" s="265"/>
      <c r="B107" s="89"/>
      <c r="C107" s="90"/>
      <c r="D107" s="91" t="s">
        <v>61</v>
      </c>
      <c r="E107" s="92"/>
      <c r="F107" s="242" t="s">
        <v>47</v>
      </c>
      <c r="G107" s="91" t="s">
        <v>62</v>
      </c>
      <c r="H107" s="250"/>
      <c r="I107" s="111" t="s">
        <v>57</v>
      </c>
      <c r="J107" s="112"/>
      <c r="K107" s="113" t="s">
        <v>88</v>
      </c>
      <c r="L107" s="201">
        <f t="shared" si="4"/>
        <v>0</v>
      </c>
      <c r="M107" s="209"/>
      <c r="N107" s="95"/>
    </row>
    <row r="108" spans="1:14" ht="24" customHeight="1" x14ac:dyDescent="0.2">
      <c r="A108" s="265"/>
      <c r="B108" s="89"/>
      <c r="C108" s="90"/>
      <c r="D108" s="91" t="s">
        <v>61</v>
      </c>
      <c r="E108" s="92"/>
      <c r="F108" s="242" t="s">
        <v>47</v>
      </c>
      <c r="G108" s="91" t="s">
        <v>62</v>
      </c>
      <c r="H108" s="250"/>
      <c r="I108" s="111" t="s">
        <v>57</v>
      </c>
      <c r="J108" s="112"/>
      <c r="K108" s="113" t="s">
        <v>88</v>
      </c>
      <c r="L108" s="201">
        <f t="shared" si="4"/>
        <v>0</v>
      </c>
      <c r="M108" s="209"/>
      <c r="N108" s="95"/>
    </row>
    <row r="109" spans="1:14" ht="24" customHeight="1" x14ac:dyDescent="0.2">
      <c r="A109" s="265"/>
      <c r="B109" s="89"/>
      <c r="C109" s="90"/>
      <c r="D109" s="91" t="s">
        <v>61</v>
      </c>
      <c r="E109" s="92"/>
      <c r="F109" s="242" t="s">
        <v>47</v>
      </c>
      <c r="G109" s="91" t="s">
        <v>62</v>
      </c>
      <c r="H109" s="250"/>
      <c r="I109" s="111" t="s">
        <v>57</v>
      </c>
      <c r="J109" s="112"/>
      <c r="K109" s="113" t="s">
        <v>88</v>
      </c>
      <c r="L109" s="201">
        <f t="shared" si="4"/>
        <v>0</v>
      </c>
      <c r="M109" s="209"/>
      <c r="N109" s="95"/>
    </row>
    <row r="110" spans="1:14" ht="24" customHeight="1" x14ac:dyDescent="0.2">
      <c r="A110" s="265"/>
      <c r="B110" s="89"/>
      <c r="C110" s="90"/>
      <c r="D110" s="91" t="s">
        <v>61</v>
      </c>
      <c r="E110" s="92"/>
      <c r="F110" s="242" t="s">
        <v>47</v>
      </c>
      <c r="G110" s="91" t="s">
        <v>62</v>
      </c>
      <c r="H110" s="250"/>
      <c r="I110" s="111" t="s">
        <v>57</v>
      </c>
      <c r="J110" s="112"/>
      <c r="K110" s="113" t="s">
        <v>88</v>
      </c>
      <c r="L110" s="201">
        <f t="shared" si="4"/>
        <v>0</v>
      </c>
      <c r="M110" s="209"/>
      <c r="N110" s="95"/>
    </row>
    <row r="111" spans="1:14" ht="24" customHeight="1" x14ac:dyDescent="0.2">
      <c r="A111" s="265"/>
      <c r="B111" s="89"/>
      <c r="C111" s="90"/>
      <c r="D111" s="91" t="s">
        <v>61</v>
      </c>
      <c r="E111" s="92"/>
      <c r="F111" s="242" t="s">
        <v>47</v>
      </c>
      <c r="G111" s="91" t="s">
        <v>62</v>
      </c>
      <c r="H111" s="250"/>
      <c r="I111" s="111" t="s">
        <v>57</v>
      </c>
      <c r="J111" s="112"/>
      <c r="K111" s="113" t="s">
        <v>88</v>
      </c>
      <c r="L111" s="201">
        <f t="shared" si="4"/>
        <v>0</v>
      </c>
      <c r="M111" s="209"/>
      <c r="N111" s="95"/>
    </row>
    <row r="112" spans="1:14" ht="24" customHeight="1" x14ac:dyDescent="0.2">
      <c r="A112" s="265"/>
      <c r="B112" s="121"/>
      <c r="C112" s="96"/>
      <c r="D112" s="97" t="s">
        <v>61</v>
      </c>
      <c r="E112" s="98"/>
      <c r="F112" s="243" t="s">
        <v>47</v>
      </c>
      <c r="G112" s="97" t="s">
        <v>62</v>
      </c>
      <c r="H112" s="251"/>
      <c r="I112" s="115" t="s">
        <v>57</v>
      </c>
      <c r="J112" s="116"/>
      <c r="K112" s="117" t="s">
        <v>88</v>
      </c>
      <c r="L112" s="202">
        <f t="shared" si="4"/>
        <v>0</v>
      </c>
      <c r="M112" s="210"/>
      <c r="N112" s="100"/>
    </row>
    <row r="113" spans="1:14" ht="12" customHeight="1" thickBot="1" x14ac:dyDescent="0.25">
      <c r="A113" s="265"/>
      <c r="B113" s="66"/>
      <c r="C113" s="5"/>
      <c r="D113" s="5"/>
      <c r="E113" s="65"/>
      <c r="L113" s="3"/>
      <c r="M113" s="3"/>
    </row>
    <row r="114" spans="1:14" ht="24" customHeight="1" thickBot="1" x14ac:dyDescent="0.25">
      <c r="B114" s="196" t="s">
        <v>53</v>
      </c>
      <c r="C114" s="565" t="s">
        <v>52</v>
      </c>
      <c r="D114" s="559" t="s">
        <v>55</v>
      </c>
      <c r="E114" s="563" t="s">
        <v>58</v>
      </c>
      <c r="F114" s="563"/>
      <c r="G114" s="563"/>
      <c r="H114" s="563"/>
      <c r="I114" s="563"/>
      <c r="J114" s="563"/>
      <c r="K114" s="450"/>
      <c r="L114" s="453" t="s">
        <v>163</v>
      </c>
      <c r="M114" s="206" t="s">
        <v>150</v>
      </c>
      <c r="N114" s="573" t="s">
        <v>44</v>
      </c>
    </row>
    <row r="115" spans="1:14" ht="24" customHeight="1" thickBot="1" x14ac:dyDescent="0.25">
      <c r="A115" s="265">
        <v>5</v>
      </c>
      <c r="B115" s="197" t="s">
        <v>83</v>
      </c>
      <c r="C115" s="566"/>
      <c r="D115" s="560"/>
      <c r="E115" s="564"/>
      <c r="F115" s="564"/>
      <c r="G115" s="564"/>
      <c r="H115" s="564"/>
      <c r="I115" s="564"/>
      <c r="J115" s="564"/>
      <c r="K115" s="447" t="s">
        <v>193</v>
      </c>
      <c r="L115" s="199">
        <f>SUM(L116:L121)</f>
        <v>3200</v>
      </c>
      <c r="M115" s="211">
        <f>SUM(M116:M121)</f>
        <v>0</v>
      </c>
      <c r="N115" s="574"/>
    </row>
    <row r="116" spans="1:14" ht="24.75" customHeight="1" x14ac:dyDescent="0.2">
      <c r="A116" s="265"/>
      <c r="B116" s="89"/>
      <c r="C116" s="191" t="s">
        <v>63</v>
      </c>
      <c r="D116" s="192" t="s">
        <v>61</v>
      </c>
      <c r="E116" s="132">
        <v>80</v>
      </c>
      <c r="F116" s="252" t="s">
        <v>47</v>
      </c>
      <c r="G116" s="192" t="s">
        <v>62</v>
      </c>
      <c r="H116" s="249">
        <v>40</v>
      </c>
      <c r="I116" s="193" t="s">
        <v>12</v>
      </c>
      <c r="J116" s="194"/>
      <c r="K116" s="195" t="s">
        <v>88</v>
      </c>
      <c r="L116" s="200">
        <f t="shared" ref="L116:L121" si="5">IF(J116=0,E116*H116,E116*H116*J116)</f>
        <v>3200</v>
      </c>
      <c r="M116" s="208"/>
      <c r="N116" s="198"/>
    </row>
    <row r="117" spans="1:14" ht="24.75" customHeight="1" x14ac:dyDescent="0.2">
      <c r="A117" s="265"/>
      <c r="B117" s="89"/>
      <c r="C117" s="90"/>
      <c r="D117" s="91" t="s">
        <v>61</v>
      </c>
      <c r="E117" s="92"/>
      <c r="F117" s="242" t="s">
        <v>47</v>
      </c>
      <c r="G117" s="91" t="s">
        <v>62</v>
      </c>
      <c r="H117" s="250"/>
      <c r="I117" s="111" t="s">
        <v>57</v>
      </c>
      <c r="J117" s="112"/>
      <c r="K117" s="113" t="s">
        <v>88</v>
      </c>
      <c r="L117" s="201">
        <f t="shared" si="5"/>
        <v>0</v>
      </c>
      <c r="M117" s="209"/>
      <c r="N117" s="95"/>
    </row>
    <row r="118" spans="1:14" ht="24.75" customHeight="1" x14ac:dyDescent="0.2">
      <c r="A118" s="265"/>
      <c r="B118" s="89"/>
      <c r="C118" s="90"/>
      <c r="D118" s="91" t="s">
        <v>61</v>
      </c>
      <c r="E118" s="92"/>
      <c r="F118" s="242" t="s">
        <v>47</v>
      </c>
      <c r="G118" s="91" t="s">
        <v>62</v>
      </c>
      <c r="H118" s="250"/>
      <c r="I118" s="111" t="s">
        <v>57</v>
      </c>
      <c r="J118" s="112"/>
      <c r="K118" s="113" t="s">
        <v>88</v>
      </c>
      <c r="L118" s="201">
        <f t="shared" si="5"/>
        <v>0</v>
      </c>
      <c r="M118" s="209"/>
      <c r="N118" s="95"/>
    </row>
    <row r="119" spans="1:14" ht="24.75" customHeight="1" x14ac:dyDescent="0.2">
      <c r="A119" s="265"/>
      <c r="B119" s="89"/>
      <c r="C119" s="90"/>
      <c r="D119" s="91" t="s">
        <v>61</v>
      </c>
      <c r="E119" s="92"/>
      <c r="F119" s="242" t="s">
        <v>47</v>
      </c>
      <c r="G119" s="91" t="s">
        <v>62</v>
      </c>
      <c r="H119" s="250"/>
      <c r="I119" s="111" t="s">
        <v>57</v>
      </c>
      <c r="J119" s="112"/>
      <c r="K119" s="113" t="s">
        <v>88</v>
      </c>
      <c r="L119" s="201">
        <f t="shared" si="5"/>
        <v>0</v>
      </c>
      <c r="M119" s="209"/>
      <c r="N119" s="95"/>
    </row>
    <row r="120" spans="1:14" ht="24.75" customHeight="1" x14ac:dyDescent="0.2">
      <c r="A120" s="265"/>
      <c r="B120" s="89"/>
      <c r="C120" s="90"/>
      <c r="D120" s="91" t="s">
        <v>61</v>
      </c>
      <c r="E120" s="92"/>
      <c r="F120" s="242" t="s">
        <v>47</v>
      </c>
      <c r="G120" s="91" t="s">
        <v>62</v>
      </c>
      <c r="H120" s="250"/>
      <c r="I120" s="111" t="s">
        <v>57</v>
      </c>
      <c r="J120" s="112"/>
      <c r="K120" s="113" t="s">
        <v>88</v>
      </c>
      <c r="L120" s="201">
        <f t="shared" si="5"/>
        <v>0</v>
      </c>
      <c r="M120" s="209"/>
      <c r="N120" s="95"/>
    </row>
    <row r="121" spans="1:14" ht="24.75" customHeight="1" x14ac:dyDescent="0.2">
      <c r="A121" s="265"/>
      <c r="B121" s="114"/>
      <c r="C121" s="96"/>
      <c r="D121" s="97" t="s">
        <v>61</v>
      </c>
      <c r="E121" s="98"/>
      <c r="F121" s="243" t="s">
        <v>47</v>
      </c>
      <c r="G121" s="97" t="s">
        <v>62</v>
      </c>
      <c r="H121" s="251"/>
      <c r="I121" s="115" t="s">
        <v>57</v>
      </c>
      <c r="J121" s="116"/>
      <c r="K121" s="117" t="s">
        <v>88</v>
      </c>
      <c r="L121" s="202">
        <f t="shared" si="5"/>
        <v>0</v>
      </c>
      <c r="M121" s="210"/>
      <c r="N121" s="100"/>
    </row>
    <row r="122" spans="1:14" ht="9.75" customHeight="1" thickBot="1" x14ac:dyDescent="0.25">
      <c r="A122" s="265"/>
      <c r="B122" s="66"/>
      <c r="C122" s="5"/>
      <c r="D122" s="5"/>
      <c r="E122" s="65"/>
      <c r="L122" s="3"/>
      <c r="M122" s="3"/>
    </row>
    <row r="123" spans="1:14" ht="24" customHeight="1" thickBot="1" x14ac:dyDescent="0.25">
      <c r="B123" s="196" t="s">
        <v>53</v>
      </c>
      <c r="C123" s="565" t="s">
        <v>52</v>
      </c>
      <c r="D123" s="559" t="s">
        <v>55</v>
      </c>
      <c r="E123" s="563" t="s">
        <v>58</v>
      </c>
      <c r="F123" s="563"/>
      <c r="G123" s="563"/>
      <c r="H123" s="563"/>
      <c r="I123" s="563"/>
      <c r="J123" s="563"/>
      <c r="K123" s="450"/>
      <c r="L123" s="453" t="s">
        <v>163</v>
      </c>
      <c r="M123" s="206" t="s">
        <v>150</v>
      </c>
      <c r="N123" s="573" t="s">
        <v>44</v>
      </c>
    </row>
    <row r="124" spans="1:14" ht="24" customHeight="1" thickBot="1" x14ac:dyDescent="0.25">
      <c r="A124" s="265">
        <v>6</v>
      </c>
      <c r="B124" s="197" t="s">
        <v>84</v>
      </c>
      <c r="C124" s="566"/>
      <c r="D124" s="560"/>
      <c r="E124" s="564"/>
      <c r="F124" s="564"/>
      <c r="G124" s="564"/>
      <c r="H124" s="564"/>
      <c r="I124" s="564"/>
      <c r="J124" s="564"/>
      <c r="K124" s="447" t="s">
        <v>193</v>
      </c>
      <c r="L124" s="199">
        <f>SUM(L125:L130)</f>
        <v>32000</v>
      </c>
      <c r="M124" s="211">
        <f>SUM(M125:M130)</f>
        <v>32000</v>
      </c>
      <c r="N124" s="574"/>
    </row>
    <row r="125" spans="1:14" ht="24.75" customHeight="1" x14ac:dyDescent="0.2">
      <c r="A125" s="265"/>
      <c r="B125" s="89"/>
      <c r="C125" s="191" t="s">
        <v>84</v>
      </c>
      <c r="D125" s="192" t="s">
        <v>61</v>
      </c>
      <c r="E125" s="132">
        <v>32000</v>
      </c>
      <c r="F125" s="252" t="s">
        <v>47</v>
      </c>
      <c r="G125" s="192" t="s">
        <v>62</v>
      </c>
      <c r="H125" s="249">
        <v>1</v>
      </c>
      <c r="I125" s="193" t="s">
        <v>57</v>
      </c>
      <c r="J125" s="194"/>
      <c r="K125" s="195" t="s">
        <v>88</v>
      </c>
      <c r="L125" s="201">
        <f t="shared" ref="L125" si="6">IF(J125=0,E125*H125,E125*H125*J125)</f>
        <v>32000</v>
      </c>
      <c r="M125" s="208">
        <v>32000</v>
      </c>
      <c r="N125" s="198"/>
    </row>
    <row r="126" spans="1:14" ht="24.75" customHeight="1" x14ac:dyDescent="0.2">
      <c r="A126" s="265"/>
      <c r="B126" s="89"/>
      <c r="C126" s="90"/>
      <c r="D126" s="91" t="s">
        <v>61</v>
      </c>
      <c r="E126" s="92"/>
      <c r="F126" s="242" t="s">
        <v>47</v>
      </c>
      <c r="G126" s="91" t="s">
        <v>62</v>
      </c>
      <c r="H126" s="250"/>
      <c r="I126" s="111" t="s">
        <v>57</v>
      </c>
      <c r="J126" s="112"/>
      <c r="K126" s="113" t="s">
        <v>88</v>
      </c>
      <c r="L126" s="201">
        <f t="shared" ref="L126:L130" si="7">IF(J126=0,E126*H126,E126*H126*J126)</f>
        <v>0</v>
      </c>
      <c r="M126" s="209"/>
      <c r="N126" s="95"/>
    </row>
    <row r="127" spans="1:14" ht="24.75" customHeight="1" x14ac:dyDescent="0.2">
      <c r="A127" s="265"/>
      <c r="B127" s="89"/>
      <c r="C127" s="90"/>
      <c r="D127" s="91" t="s">
        <v>61</v>
      </c>
      <c r="E127" s="92"/>
      <c r="F127" s="242" t="s">
        <v>47</v>
      </c>
      <c r="G127" s="91" t="s">
        <v>62</v>
      </c>
      <c r="H127" s="250"/>
      <c r="I127" s="111" t="s">
        <v>57</v>
      </c>
      <c r="J127" s="112"/>
      <c r="K127" s="113" t="s">
        <v>88</v>
      </c>
      <c r="L127" s="201">
        <f t="shared" si="7"/>
        <v>0</v>
      </c>
      <c r="M127" s="209"/>
      <c r="N127" s="95"/>
    </row>
    <row r="128" spans="1:14" ht="24.75" customHeight="1" x14ac:dyDescent="0.2">
      <c r="A128" s="265"/>
      <c r="B128" s="89"/>
      <c r="C128" s="90"/>
      <c r="D128" s="91" t="s">
        <v>61</v>
      </c>
      <c r="E128" s="92"/>
      <c r="F128" s="242" t="s">
        <v>47</v>
      </c>
      <c r="G128" s="91" t="s">
        <v>62</v>
      </c>
      <c r="H128" s="250"/>
      <c r="I128" s="111" t="s">
        <v>57</v>
      </c>
      <c r="J128" s="112"/>
      <c r="K128" s="113" t="s">
        <v>88</v>
      </c>
      <c r="L128" s="201">
        <f t="shared" si="7"/>
        <v>0</v>
      </c>
      <c r="M128" s="209"/>
      <c r="N128" s="95"/>
    </row>
    <row r="129" spans="1:14" ht="24.75" customHeight="1" x14ac:dyDescent="0.2">
      <c r="A129" s="265"/>
      <c r="B129" s="89"/>
      <c r="C129" s="90"/>
      <c r="D129" s="91" t="s">
        <v>61</v>
      </c>
      <c r="E129" s="92"/>
      <c r="F129" s="242" t="s">
        <v>47</v>
      </c>
      <c r="G129" s="91" t="s">
        <v>62</v>
      </c>
      <c r="H129" s="250"/>
      <c r="I129" s="111" t="s">
        <v>57</v>
      </c>
      <c r="J129" s="112"/>
      <c r="K129" s="113" t="s">
        <v>88</v>
      </c>
      <c r="L129" s="201">
        <f t="shared" si="7"/>
        <v>0</v>
      </c>
      <c r="M129" s="209"/>
      <c r="N129" s="95"/>
    </row>
    <row r="130" spans="1:14" ht="24.75" customHeight="1" x14ac:dyDescent="0.2">
      <c r="A130" s="265"/>
      <c r="B130" s="114"/>
      <c r="C130" s="96"/>
      <c r="D130" s="97" t="s">
        <v>61</v>
      </c>
      <c r="E130" s="98"/>
      <c r="F130" s="243" t="s">
        <v>47</v>
      </c>
      <c r="G130" s="97" t="s">
        <v>62</v>
      </c>
      <c r="H130" s="251"/>
      <c r="I130" s="115" t="s">
        <v>57</v>
      </c>
      <c r="J130" s="116"/>
      <c r="K130" s="117" t="s">
        <v>88</v>
      </c>
      <c r="L130" s="202">
        <f t="shared" si="7"/>
        <v>0</v>
      </c>
      <c r="M130" s="210"/>
      <c r="N130" s="100"/>
    </row>
    <row r="131" spans="1:14" ht="15" thickBot="1" x14ac:dyDescent="0.25">
      <c r="A131" s="265"/>
      <c r="B131" s="66"/>
      <c r="C131" s="5"/>
      <c r="D131" s="5"/>
      <c r="E131" s="65"/>
      <c r="L131" s="3"/>
      <c r="M131" s="3"/>
    </row>
    <row r="132" spans="1:14" ht="24" customHeight="1" thickBot="1" x14ac:dyDescent="0.25">
      <c r="B132" s="196" t="s">
        <v>53</v>
      </c>
      <c r="C132" s="565" t="s">
        <v>52</v>
      </c>
      <c r="D132" s="559" t="s">
        <v>55</v>
      </c>
      <c r="E132" s="563" t="s">
        <v>58</v>
      </c>
      <c r="F132" s="563"/>
      <c r="G132" s="563"/>
      <c r="H132" s="563"/>
      <c r="I132" s="563"/>
      <c r="J132" s="563"/>
      <c r="K132" s="450"/>
      <c r="L132" s="453" t="s">
        <v>163</v>
      </c>
      <c r="M132" s="206" t="s">
        <v>150</v>
      </c>
      <c r="N132" s="573" t="s">
        <v>44</v>
      </c>
    </row>
    <row r="133" spans="1:14" ht="40.200000000000003" customHeight="1" thickBot="1" x14ac:dyDescent="0.25">
      <c r="A133" s="265">
        <v>7</v>
      </c>
      <c r="B133" s="197" t="s">
        <v>133</v>
      </c>
      <c r="C133" s="566"/>
      <c r="D133" s="560"/>
      <c r="E133" s="564"/>
      <c r="F133" s="564"/>
      <c r="G133" s="564"/>
      <c r="H133" s="564"/>
      <c r="I133" s="564"/>
      <c r="J133" s="564"/>
      <c r="K133" s="447" t="s">
        <v>193</v>
      </c>
      <c r="L133" s="199">
        <f>SUM(L134:L139)</f>
        <v>90000</v>
      </c>
      <c r="M133" s="211">
        <f>SUM(M134:M139)</f>
        <v>70000</v>
      </c>
      <c r="N133" s="574"/>
    </row>
    <row r="134" spans="1:14" ht="24" customHeight="1" x14ac:dyDescent="0.2">
      <c r="A134" s="265"/>
      <c r="B134" s="89"/>
      <c r="C134" s="191" t="s">
        <v>74</v>
      </c>
      <c r="D134" s="192" t="s">
        <v>61</v>
      </c>
      <c r="E134" s="132">
        <v>70000</v>
      </c>
      <c r="F134" s="252" t="s">
        <v>47</v>
      </c>
      <c r="G134" s="192" t="s">
        <v>62</v>
      </c>
      <c r="H134" s="249">
        <v>1</v>
      </c>
      <c r="I134" s="193" t="s">
        <v>57</v>
      </c>
      <c r="J134" s="194"/>
      <c r="K134" s="195" t="s">
        <v>88</v>
      </c>
      <c r="L134" s="201">
        <f t="shared" ref="L134:L139" si="8">IF(J134=0,E134*H134,E134*H134*J134)</f>
        <v>70000</v>
      </c>
      <c r="M134" s="208">
        <v>70000</v>
      </c>
      <c r="N134" s="198" t="s">
        <v>18</v>
      </c>
    </row>
    <row r="135" spans="1:14" ht="24" customHeight="1" x14ac:dyDescent="0.2">
      <c r="A135" s="265"/>
      <c r="B135" s="89"/>
      <c r="C135" s="90" t="s">
        <v>15</v>
      </c>
      <c r="D135" s="91" t="s">
        <v>61</v>
      </c>
      <c r="E135" s="92">
        <v>20000</v>
      </c>
      <c r="F135" s="242" t="s">
        <v>47</v>
      </c>
      <c r="G135" s="91" t="s">
        <v>62</v>
      </c>
      <c r="H135" s="250">
        <v>1</v>
      </c>
      <c r="I135" s="111" t="s">
        <v>57</v>
      </c>
      <c r="J135" s="112"/>
      <c r="K135" s="113" t="s">
        <v>88</v>
      </c>
      <c r="L135" s="201">
        <f t="shared" si="8"/>
        <v>20000</v>
      </c>
      <c r="M135" s="209"/>
      <c r="N135" s="95"/>
    </row>
    <row r="136" spans="1:14" ht="24" customHeight="1" x14ac:dyDescent="0.2">
      <c r="A136" s="265"/>
      <c r="B136" s="89"/>
      <c r="C136" s="90"/>
      <c r="D136" s="91" t="s">
        <v>61</v>
      </c>
      <c r="E136" s="92"/>
      <c r="F136" s="242" t="s">
        <v>47</v>
      </c>
      <c r="G136" s="91" t="s">
        <v>62</v>
      </c>
      <c r="H136" s="250"/>
      <c r="I136" s="111" t="s">
        <v>57</v>
      </c>
      <c r="J136" s="112"/>
      <c r="K136" s="113" t="s">
        <v>88</v>
      </c>
      <c r="L136" s="201">
        <f t="shared" si="8"/>
        <v>0</v>
      </c>
      <c r="M136" s="209"/>
      <c r="N136" s="95"/>
    </row>
    <row r="137" spans="1:14" ht="24" customHeight="1" x14ac:dyDescent="0.2">
      <c r="A137" s="265"/>
      <c r="B137" s="89"/>
      <c r="C137" s="90"/>
      <c r="D137" s="91" t="s">
        <v>61</v>
      </c>
      <c r="E137" s="92"/>
      <c r="F137" s="242" t="s">
        <v>47</v>
      </c>
      <c r="G137" s="91" t="s">
        <v>62</v>
      </c>
      <c r="H137" s="250"/>
      <c r="I137" s="111" t="s">
        <v>57</v>
      </c>
      <c r="J137" s="112"/>
      <c r="K137" s="113" t="s">
        <v>88</v>
      </c>
      <c r="L137" s="201">
        <f t="shared" si="8"/>
        <v>0</v>
      </c>
      <c r="M137" s="209"/>
      <c r="N137" s="95"/>
    </row>
    <row r="138" spans="1:14" ht="24" customHeight="1" x14ac:dyDescent="0.2">
      <c r="A138" s="265"/>
      <c r="B138" s="89"/>
      <c r="C138" s="90"/>
      <c r="D138" s="91" t="s">
        <v>61</v>
      </c>
      <c r="E138" s="92"/>
      <c r="F138" s="242" t="s">
        <v>47</v>
      </c>
      <c r="G138" s="91" t="s">
        <v>62</v>
      </c>
      <c r="H138" s="250"/>
      <c r="I138" s="111" t="s">
        <v>57</v>
      </c>
      <c r="J138" s="112"/>
      <c r="K138" s="113" t="s">
        <v>88</v>
      </c>
      <c r="L138" s="201">
        <f t="shared" si="8"/>
        <v>0</v>
      </c>
      <c r="M138" s="209"/>
      <c r="N138" s="95"/>
    </row>
    <row r="139" spans="1:14" ht="24" customHeight="1" x14ac:dyDescent="0.2">
      <c r="A139" s="265"/>
      <c r="B139" s="114"/>
      <c r="C139" s="96"/>
      <c r="D139" s="97" t="s">
        <v>61</v>
      </c>
      <c r="E139" s="98"/>
      <c r="F139" s="243" t="s">
        <v>47</v>
      </c>
      <c r="G139" s="97" t="s">
        <v>62</v>
      </c>
      <c r="H139" s="251"/>
      <c r="I139" s="115" t="s">
        <v>57</v>
      </c>
      <c r="J139" s="116"/>
      <c r="K139" s="117" t="s">
        <v>88</v>
      </c>
      <c r="L139" s="202">
        <f t="shared" si="8"/>
        <v>0</v>
      </c>
      <c r="M139" s="210"/>
      <c r="N139" s="100"/>
    </row>
    <row r="140" spans="1:14" ht="15" thickBot="1" x14ac:dyDescent="0.25">
      <c r="A140" s="265"/>
      <c r="B140" s="66"/>
      <c r="C140" s="5"/>
      <c r="D140" s="5"/>
      <c r="E140" s="65"/>
      <c r="L140" s="3"/>
      <c r="M140" s="3"/>
    </row>
    <row r="141" spans="1:14" ht="24" customHeight="1" thickBot="1" x14ac:dyDescent="0.25">
      <c r="B141" s="196" t="s">
        <v>53</v>
      </c>
      <c r="C141" s="565" t="s">
        <v>52</v>
      </c>
      <c r="D141" s="559" t="s">
        <v>55</v>
      </c>
      <c r="E141" s="563" t="s">
        <v>58</v>
      </c>
      <c r="F141" s="563"/>
      <c r="G141" s="563"/>
      <c r="H141" s="563"/>
      <c r="I141" s="563"/>
      <c r="J141" s="563"/>
      <c r="K141" s="450"/>
      <c r="L141" s="453" t="s">
        <v>198</v>
      </c>
      <c r="M141" s="206" t="s">
        <v>150</v>
      </c>
      <c r="N141" s="573" t="s">
        <v>44</v>
      </c>
    </row>
    <row r="142" spans="1:14" ht="24" customHeight="1" thickBot="1" x14ac:dyDescent="0.25">
      <c r="A142" s="265">
        <v>8</v>
      </c>
      <c r="B142" s="197" t="s">
        <v>106</v>
      </c>
      <c r="C142" s="566"/>
      <c r="D142" s="560"/>
      <c r="E142" s="564"/>
      <c r="F142" s="564"/>
      <c r="G142" s="564"/>
      <c r="H142" s="564"/>
      <c r="I142" s="564"/>
      <c r="J142" s="564"/>
      <c r="K142" s="447" t="s">
        <v>193</v>
      </c>
      <c r="L142" s="199">
        <v>0</v>
      </c>
      <c r="M142" s="211">
        <v>0</v>
      </c>
      <c r="N142" s="574"/>
    </row>
    <row r="143" spans="1:14" ht="24" customHeight="1" x14ac:dyDescent="0.2">
      <c r="A143" s="265"/>
      <c r="B143" s="89"/>
      <c r="C143" s="191"/>
      <c r="D143" s="192" t="s">
        <v>61</v>
      </c>
      <c r="E143" s="132"/>
      <c r="F143" s="252" t="s">
        <v>47</v>
      </c>
      <c r="G143" s="192" t="s">
        <v>62</v>
      </c>
      <c r="H143" s="249">
        <v>1</v>
      </c>
      <c r="I143" s="193" t="s">
        <v>57</v>
      </c>
      <c r="J143" s="194"/>
      <c r="K143" s="195" t="s">
        <v>88</v>
      </c>
      <c r="L143" s="200">
        <f t="shared" ref="L143:L148" si="9">IF(J143=0,E143*H143,E143*H143*J143)</f>
        <v>0</v>
      </c>
      <c r="M143" s="208"/>
      <c r="N143" s="198"/>
    </row>
    <row r="144" spans="1:14" ht="24" customHeight="1" x14ac:dyDescent="0.2">
      <c r="A144" s="265"/>
      <c r="B144" s="89"/>
      <c r="C144" s="90"/>
      <c r="D144" s="91" t="s">
        <v>61</v>
      </c>
      <c r="E144" s="92"/>
      <c r="F144" s="242" t="s">
        <v>47</v>
      </c>
      <c r="G144" s="91" t="s">
        <v>62</v>
      </c>
      <c r="H144" s="250">
        <v>1</v>
      </c>
      <c r="I144" s="111" t="s">
        <v>57</v>
      </c>
      <c r="J144" s="112"/>
      <c r="K144" s="113" t="s">
        <v>88</v>
      </c>
      <c r="L144" s="201">
        <f t="shared" si="9"/>
        <v>0</v>
      </c>
      <c r="M144" s="209"/>
      <c r="N144" s="95"/>
    </row>
    <row r="145" spans="1:14" ht="24" customHeight="1" x14ac:dyDescent="0.2">
      <c r="A145" s="265"/>
      <c r="B145" s="89"/>
      <c r="C145" s="90"/>
      <c r="D145" s="91" t="s">
        <v>61</v>
      </c>
      <c r="E145" s="92"/>
      <c r="F145" s="242" t="s">
        <v>47</v>
      </c>
      <c r="G145" s="91" t="s">
        <v>62</v>
      </c>
      <c r="H145" s="250"/>
      <c r="I145" s="111" t="s">
        <v>57</v>
      </c>
      <c r="J145" s="112"/>
      <c r="K145" s="113" t="s">
        <v>88</v>
      </c>
      <c r="L145" s="201">
        <f t="shared" si="9"/>
        <v>0</v>
      </c>
      <c r="M145" s="209"/>
      <c r="N145" s="95"/>
    </row>
    <row r="146" spans="1:14" ht="24" customHeight="1" x14ac:dyDescent="0.2">
      <c r="A146" s="265"/>
      <c r="B146" s="89"/>
      <c r="C146" s="90"/>
      <c r="D146" s="91" t="s">
        <v>61</v>
      </c>
      <c r="E146" s="92"/>
      <c r="F146" s="242" t="s">
        <v>47</v>
      </c>
      <c r="G146" s="91" t="s">
        <v>62</v>
      </c>
      <c r="H146" s="250"/>
      <c r="I146" s="111" t="s">
        <v>57</v>
      </c>
      <c r="J146" s="112"/>
      <c r="K146" s="113" t="s">
        <v>88</v>
      </c>
      <c r="L146" s="201">
        <f t="shared" si="9"/>
        <v>0</v>
      </c>
      <c r="M146" s="209"/>
      <c r="N146" s="95"/>
    </row>
    <row r="147" spans="1:14" ht="24" customHeight="1" x14ac:dyDescent="0.2">
      <c r="A147" s="265"/>
      <c r="B147" s="89"/>
      <c r="C147" s="90"/>
      <c r="D147" s="91" t="s">
        <v>61</v>
      </c>
      <c r="E147" s="92"/>
      <c r="F147" s="242" t="s">
        <v>47</v>
      </c>
      <c r="G147" s="91" t="s">
        <v>62</v>
      </c>
      <c r="H147" s="250"/>
      <c r="I147" s="111" t="s">
        <v>57</v>
      </c>
      <c r="J147" s="112"/>
      <c r="K147" s="113" t="s">
        <v>88</v>
      </c>
      <c r="L147" s="201">
        <f t="shared" si="9"/>
        <v>0</v>
      </c>
      <c r="M147" s="209"/>
      <c r="N147" s="95"/>
    </row>
    <row r="148" spans="1:14" ht="24" customHeight="1" x14ac:dyDescent="0.2">
      <c r="A148" s="265"/>
      <c r="B148" s="114"/>
      <c r="C148" s="96"/>
      <c r="D148" s="97" t="s">
        <v>61</v>
      </c>
      <c r="E148" s="98"/>
      <c r="F148" s="243" t="s">
        <v>47</v>
      </c>
      <c r="G148" s="97" t="s">
        <v>62</v>
      </c>
      <c r="H148" s="251"/>
      <c r="I148" s="115" t="s">
        <v>57</v>
      </c>
      <c r="J148" s="116"/>
      <c r="K148" s="117" t="s">
        <v>88</v>
      </c>
      <c r="L148" s="202">
        <f t="shared" si="9"/>
        <v>0</v>
      </c>
      <c r="M148" s="210"/>
      <c r="N148" s="100"/>
    </row>
    <row r="149" spans="1:14" ht="12.75" customHeight="1" x14ac:dyDescent="0.2">
      <c r="A149" s="262"/>
      <c r="B149" s="79"/>
      <c r="C149" s="81"/>
      <c r="D149" s="118"/>
      <c r="E149" s="119"/>
      <c r="F149" s="79"/>
      <c r="G149" s="118"/>
      <c r="H149" s="80"/>
      <c r="I149" s="120"/>
      <c r="J149" s="120"/>
      <c r="K149" s="120"/>
      <c r="L149" s="2"/>
      <c r="M149" s="2"/>
    </row>
    <row r="150" spans="1:14" ht="24" customHeight="1" x14ac:dyDescent="0.2">
      <c r="B150" s="77"/>
      <c r="C150" s="75" t="s">
        <v>75</v>
      </c>
      <c r="D150" s="537"/>
      <c r="E150" s="538"/>
      <c r="F150" s="538"/>
      <c r="G150" s="538"/>
      <c r="H150" s="538"/>
      <c r="I150" s="538"/>
      <c r="J150" s="562"/>
      <c r="K150" s="75"/>
      <c r="L150" s="203">
        <f>L142+L133+L124+L115+L100+L75+L53+L44</f>
        <v>360000</v>
      </c>
      <c r="M150" s="212">
        <f>M142+M133+M124+M115+M100+M75+M53+M44</f>
        <v>210000</v>
      </c>
      <c r="N150" s="84"/>
    </row>
    <row r="151" spans="1:14" ht="24" customHeight="1" x14ac:dyDescent="0.2">
      <c r="B151" s="82"/>
      <c r="C151" s="75" t="s">
        <v>76</v>
      </c>
      <c r="D151" s="540" t="s">
        <v>17</v>
      </c>
      <c r="E151" s="541"/>
      <c r="F151" s="541"/>
      <c r="G151" s="541"/>
      <c r="H151" s="541"/>
      <c r="I151" s="541"/>
      <c r="J151" s="542"/>
      <c r="K151" s="75"/>
      <c r="L151" s="203">
        <f>L24-L150</f>
        <v>0</v>
      </c>
      <c r="M151" s="212">
        <f>M23-M150</f>
        <v>0</v>
      </c>
      <c r="N151" s="110"/>
    </row>
    <row r="152" spans="1:14" ht="24" customHeight="1" x14ac:dyDescent="0.2">
      <c r="A152" s="266"/>
      <c r="B152" s="124"/>
      <c r="C152" s="125" t="s">
        <v>78</v>
      </c>
      <c r="D152" s="540" t="s">
        <v>59</v>
      </c>
      <c r="E152" s="541"/>
      <c r="F152" s="541"/>
      <c r="G152" s="541"/>
      <c r="H152" s="541"/>
      <c r="I152" s="541"/>
      <c r="J152" s="542"/>
      <c r="K152" s="125"/>
      <c r="L152" s="204">
        <f>L151/L24</f>
        <v>0</v>
      </c>
      <c r="M152" s="177"/>
      <c r="N152" s="110"/>
    </row>
    <row r="153" spans="1:14" ht="24" customHeight="1" x14ac:dyDescent="0.2">
      <c r="B153" s="124"/>
      <c r="C153" s="125" t="s">
        <v>64</v>
      </c>
      <c r="D153" s="540" t="s">
        <v>65</v>
      </c>
      <c r="E153" s="541"/>
      <c r="F153" s="541"/>
      <c r="G153" s="541"/>
      <c r="H153" s="541"/>
      <c r="I153" s="541"/>
      <c r="J153" s="542"/>
      <c r="K153" s="125"/>
      <c r="L153" s="177"/>
      <c r="M153" s="213">
        <f>M151/M15</f>
        <v>0</v>
      </c>
      <c r="N153" s="110"/>
    </row>
    <row r="154" spans="1:14" ht="17.100000000000001" customHeight="1" x14ac:dyDescent="0.2">
      <c r="L154" s="3"/>
      <c r="M154" s="3"/>
    </row>
    <row r="155" spans="1:14" x14ac:dyDescent="0.2">
      <c r="L155" s="3"/>
      <c r="M155" s="3"/>
    </row>
    <row r="156" spans="1:14" x14ac:dyDescent="0.2">
      <c r="L156" s="3"/>
      <c r="M156" s="3"/>
    </row>
    <row r="157" spans="1:14" x14ac:dyDescent="0.2">
      <c r="L157" s="3"/>
      <c r="M157" s="3"/>
    </row>
    <row r="158" spans="1:14" x14ac:dyDescent="0.2">
      <c r="L158" s="3"/>
      <c r="M158" s="3"/>
    </row>
    <row r="159" spans="1:14" x14ac:dyDescent="0.2">
      <c r="L159" s="3"/>
      <c r="M159" s="3"/>
    </row>
    <row r="160" spans="1:14" x14ac:dyDescent="0.2">
      <c r="L160" s="3"/>
      <c r="M160" s="3"/>
    </row>
  </sheetData>
  <mergeCells count="61">
    <mergeCell ref="N123:N124"/>
    <mergeCell ref="N132:N133"/>
    <mergeCell ref="N141:N142"/>
    <mergeCell ref="N43:N44"/>
    <mergeCell ref="N52:N53"/>
    <mergeCell ref="N74:N75"/>
    <mergeCell ref="N99:N100"/>
    <mergeCell ref="N114:N115"/>
    <mergeCell ref="C31:N31"/>
    <mergeCell ref="I19:K19"/>
    <mergeCell ref="I20:K20"/>
    <mergeCell ref="I21:K21"/>
    <mergeCell ref="I22:K22"/>
    <mergeCell ref="B25:C25"/>
    <mergeCell ref="D74:D75"/>
    <mergeCell ref="C43:C44"/>
    <mergeCell ref="D43:D44"/>
    <mergeCell ref="C52:C53"/>
    <mergeCell ref="D52:D53"/>
    <mergeCell ref="E52:J53"/>
    <mergeCell ref="E74:J75"/>
    <mergeCell ref="C141:C142"/>
    <mergeCell ref="C114:C115"/>
    <mergeCell ref="D114:D115"/>
    <mergeCell ref="C99:C100"/>
    <mergeCell ref="E99:J100"/>
    <mergeCell ref="E114:J115"/>
    <mergeCell ref="E123:J124"/>
    <mergeCell ref="E132:J133"/>
    <mergeCell ref="E141:J142"/>
    <mergeCell ref="C123:C124"/>
    <mergeCell ref="D123:D124"/>
    <mergeCell ref="C132:C133"/>
    <mergeCell ref="D132:D133"/>
    <mergeCell ref="C74:C75"/>
    <mergeCell ref="D152:J152"/>
    <mergeCell ref="D153:J153"/>
    <mergeCell ref="D3:M3"/>
    <mergeCell ref="D4:M4"/>
    <mergeCell ref="D5:M5"/>
    <mergeCell ref="D6:M6"/>
    <mergeCell ref="D7:M7"/>
    <mergeCell ref="D8:M8"/>
    <mergeCell ref="D9:M9"/>
    <mergeCell ref="D12:K12"/>
    <mergeCell ref="D141:D142"/>
    <mergeCell ref="D99:D100"/>
    <mergeCell ref="D10:K10"/>
    <mergeCell ref="D150:J150"/>
    <mergeCell ref="D151:J151"/>
    <mergeCell ref="E43:J44"/>
    <mergeCell ref="F1:L1"/>
    <mergeCell ref="B15:C15"/>
    <mergeCell ref="B23:C23"/>
    <mergeCell ref="B24:C24"/>
    <mergeCell ref="B1:C1"/>
    <mergeCell ref="I16:K16"/>
    <mergeCell ref="I17:K17"/>
    <mergeCell ref="I18:K18"/>
    <mergeCell ref="D11:K11"/>
    <mergeCell ref="D15:L15"/>
  </mergeCells>
  <phoneticPr fontId="2"/>
  <printOptions horizontalCentered="1"/>
  <pageMargins left="0.55118110236220474" right="0.31496062992125984" top="0.6692913385826772" bottom="0.43307086614173229" header="0.31496062992125984" footer="0.19685039370078741"/>
  <pageSetup paperSize="9" scale="61" orientation="portrait" r:id="rId1"/>
  <headerFooter alignWithMargins="0">
    <oddHeader>&amp;L&amp;C&amp;R&amp;"ヒラギノ角ゴ Pro W3,標準"&amp;A</oddHeader>
    <oddFooter>&amp;P/&amp;N ページ</oddFooter>
  </headerFooter>
  <rowBreaks count="2" manualBreakCount="2">
    <brk id="41" max="13" man="1"/>
    <brk id="97"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9"/>
  <sheetViews>
    <sheetView view="pageBreakPreview" topLeftCell="A16" zoomScaleNormal="150" workbookViewId="0">
      <selection activeCell="B1" sqref="B1:C1"/>
    </sheetView>
  </sheetViews>
  <sheetFormatPr defaultColWidth="8.77734375" defaultRowHeight="14.4" x14ac:dyDescent="0.2"/>
  <cols>
    <col min="1" max="1" width="4.33203125" style="259" customWidth="1"/>
    <col min="2" max="2" width="8.21875" style="12" customWidth="1"/>
    <col min="3" max="3" width="20.77734375" style="12" customWidth="1"/>
    <col min="4" max="4" width="5.33203125" style="12" customWidth="1"/>
    <col min="5" max="5" width="10.33203125" style="43" customWidth="1"/>
    <col min="6" max="6" width="3.88671875" style="5" customWidth="1"/>
    <col min="7" max="7" width="3.88671875" style="67" customWidth="1"/>
    <col min="8" max="8" width="5.6640625" style="65" customWidth="1"/>
    <col min="9" max="9" width="11.21875" style="67" customWidth="1"/>
    <col min="10" max="10" width="3.21875" style="67" customWidth="1"/>
    <col min="11" max="11" width="12.21875" style="67" customWidth="1"/>
    <col min="12" max="13" width="13.77734375" style="12" customWidth="1"/>
    <col min="14" max="14" width="23.6640625" style="218" customWidth="1"/>
    <col min="15" max="15" width="1.88671875" style="12" customWidth="1"/>
    <col min="16" max="16384" width="8.77734375" style="12"/>
  </cols>
  <sheetData>
    <row r="1" spans="1:14" ht="26.1" customHeight="1" x14ac:dyDescent="0.2">
      <c r="A1" s="258"/>
      <c r="B1" s="577"/>
      <c r="C1" s="578"/>
      <c r="D1" s="219" t="s">
        <v>0</v>
      </c>
      <c r="E1" s="218"/>
      <c r="F1" s="587" t="s">
        <v>155</v>
      </c>
      <c r="G1" s="587"/>
      <c r="H1" s="587"/>
      <c r="I1" s="587"/>
      <c r="J1" s="587"/>
      <c r="K1" s="587"/>
      <c r="L1" s="587"/>
      <c r="M1" s="588" t="s">
        <v>159</v>
      </c>
      <c r="N1" s="588"/>
    </row>
    <row r="2" spans="1:14" ht="18" customHeight="1" x14ac:dyDescent="0.2">
      <c r="A2" s="258"/>
      <c r="B2" s="218"/>
      <c r="C2" s="218"/>
      <c r="D2" s="218"/>
      <c r="E2" s="218"/>
      <c r="F2" s="229"/>
      <c r="G2" s="220"/>
      <c r="H2" s="229"/>
      <c r="I2" s="220"/>
      <c r="J2" s="220"/>
      <c r="K2" s="220"/>
      <c r="L2" s="218"/>
      <c r="M2" s="218"/>
    </row>
    <row r="3" spans="1:14" ht="24" customHeight="1" x14ac:dyDescent="0.2">
      <c r="A3" s="258"/>
      <c r="B3" s="218"/>
      <c r="C3" s="215" t="s">
        <v>86</v>
      </c>
      <c r="D3" s="579"/>
      <c r="E3" s="580"/>
      <c r="F3" s="580"/>
      <c r="G3" s="580"/>
      <c r="H3" s="580"/>
      <c r="I3" s="580"/>
      <c r="J3" s="580"/>
      <c r="K3" s="580"/>
      <c r="L3" s="580"/>
      <c r="M3" s="581"/>
    </row>
    <row r="4" spans="1:14" ht="24" customHeight="1" x14ac:dyDescent="0.2">
      <c r="A4" s="258"/>
      <c r="B4" s="218"/>
      <c r="C4" s="216" t="s">
        <v>66</v>
      </c>
      <c r="D4" s="582"/>
      <c r="E4" s="583"/>
      <c r="F4" s="583"/>
      <c r="G4" s="583"/>
      <c r="H4" s="583"/>
      <c r="I4" s="583"/>
      <c r="J4" s="583"/>
      <c r="K4" s="583"/>
      <c r="L4" s="583"/>
      <c r="M4" s="584"/>
    </row>
    <row r="5" spans="1:14" ht="24" customHeight="1" x14ac:dyDescent="0.2">
      <c r="A5" s="258"/>
      <c r="B5" s="218"/>
      <c r="C5" s="217" t="s">
        <v>67</v>
      </c>
      <c r="D5" s="582"/>
      <c r="E5" s="583"/>
      <c r="F5" s="583"/>
      <c r="G5" s="583"/>
      <c r="H5" s="583"/>
      <c r="I5" s="583"/>
      <c r="J5" s="583"/>
      <c r="K5" s="583"/>
      <c r="L5" s="583"/>
      <c r="M5" s="584"/>
    </row>
    <row r="6" spans="1:14" ht="24" customHeight="1" x14ac:dyDescent="0.2">
      <c r="A6" s="258"/>
      <c r="B6" s="218"/>
      <c r="C6" s="217" t="s">
        <v>68</v>
      </c>
      <c r="D6" s="582"/>
      <c r="E6" s="583"/>
      <c r="F6" s="583"/>
      <c r="G6" s="583"/>
      <c r="H6" s="583"/>
      <c r="I6" s="583"/>
      <c r="J6" s="583"/>
      <c r="K6" s="583"/>
      <c r="L6" s="583"/>
      <c r="M6" s="584"/>
    </row>
    <row r="7" spans="1:14" ht="24" customHeight="1" x14ac:dyDescent="0.2">
      <c r="A7" s="258"/>
      <c r="B7" s="218"/>
      <c r="C7" s="217" t="s">
        <v>69</v>
      </c>
      <c r="D7" s="582"/>
      <c r="E7" s="583"/>
      <c r="F7" s="583"/>
      <c r="G7" s="583"/>
      <c r="H7" s="583"/>
      <c r="I7" s="583"/>
      <c r="J7" s="583"/>
      <c r="K7" s="583"/>
      <c r="L7" s="583"/>
      <c r="M7" s="584"/>
    </row>
    <row r="8" spans="1:14" ht="24" customHeight="1" x14ac:dyDescent="0.2">
      <c r="A8" s="258"/>
      <c r="B8" s="218"/>
      <c r="C8" s="217" t="s">
        <v>46</v>
      </c>
      <c r="D8" s="589"/>
      <c r="E8" s="590"/>
      <c r="F8" s="590"/>
      <c r="G8" s="590"/>
      <c r="H8" s="590"/>
      <c r="I8" s="590"/>
      <c r="J8" s="590"/>
      <c r="K8" s="590"/>
      <c r="L8" s="590"/>
      <c r="M8" s="591"/>
    </row>
    <row r="9" spans="1:14" ht="30.75" customHeight="1" thickBot="1" x14ac:dyDescent="0.25">
      <c r="A9" s="258"/>
      <c r="B9" s="218"/>
      <c r="C9" s="244" t="s">
        <v>45</v>
      </c>
      <c r="D9" s="592"/>
      <c r="E9" s="593"/>
      <c r="F9" s="593"/>
      <c r="G9" s="593"/>
      <c r="H9" s="593"/>
      <c r="I9" s="593"/>
      <c r="J9" s="593"/>
      <c r="K9" s="593"/>
      <c r="L9" s="593"/>
      <c r="M9" s="594"/>
    </row>
    <row r="10" spans="1:14" ht="24.75" customHeight="1" x14ac:dyDescent="0.2">
      <c r="A10" s="258"/>
      <c r="B10" s="218"/>
      <c r="C10" s="196" t="s">
        <v>222</v>
      </c>
      <c r="D10" s="561" t="s">
        <v>30</v>
      </c>
      <c r="E10" s="561"/>
      <c r="F10" s="561"/>
      <c r="G10" s="561"/>
      <c r="H10" s="561"/>
      <c r="I10" s="561"/>
      <c r="J10" s="561"/>
      <c r="K10" s="561"/>
      <c r="L10" s="291"/>
      <c r="M10" s="292"/>
    </row>
    <row r="11" spans="1:14" ht="24.75" customHeight="1" thickBot="1" x14ac:dyDescent="0.25">
      <c r="A11" s="258"/>
      <c r="B11" s="218"/>
      <c r="C11" s="197" t="s">
        <v>223</v>
      </c>
      <c r="D11" s="536" t="s">
        <v>31</v>
      </c>
      <c r="E11" s="536"/>
      <c r="F11" s="536"/>
      <c r="G11" s="536"/>
      <c r="H11" s="536"/>
      <c r="I11" s="536"/>
      <c r="J11" s="536"/>
      <c r="K11" s="536"/>
      <c r="L11" s="293"/>
      <c r="M11" s="294"/>
    </row>
    <row r="12" spans="1:14" ht="24.75" customHeight="1" thickBot="1" x14ac:dyDescent="0.25">
      <c r="C12" s="298" t="s">
        <v>165</v>
      </c>
      <c r="D12" s="558" t="s">
        <v>185</v>
      </c>
      <c r="E12" s="558"/>
      <c r="F12" s="558"/>
      <c r="G12" s="558"/>
      <c r="H12" s="558"/>
      <c r="I12" s="558"/>
      <c r="J12" s="558"/>
      <c r="K12" s="558"/>
      <c r="L12" s="299"/>
      <c r="M12" s="300"/>
    </row>
    <row r="13" spans="1:14" ht="24.75" customHeight="1" thickBot="1" x14ac:dyDescent="0.25">
      <c r="C13" s="114" t="s">
        <v>87</v>
      </c>
      <c r="D13" s="585"/>
      <c r="E13" s="586"/>
      <c r="F13" s="586"/>
      <c r="G13" s="586"/>
      <c r="H13" s="586"/>
      <c r="I13" s="586"/>
      <c r="J13" s="586"/>
      <c r="K13" s="586"/>
      <c r="L13" s="129"/>
      <c r="M13" s="76">
        <f>M10-M11</f>
        <v>0</v>
      </c>
    </row>
    <row r="14" spans="1:14" ht="20.100000000000001" customHeight="1" x14ac:dyDescent="0.2">
      <c r="A14" s="260">
        <v>1</v>
      </c>
      <c r="B14" s="221" t="s">
        <v>70</v>
      </c>
      <c r="C14" s="79"/>
      <c r="D14" s="79"/>
      <c r="E14" s="80"/>
      <c r="F14" s="79"/>
      <c r="G14" s="81"/>
      <c r="H14" s="80"/>
      <c r="I14" s="81"/>
      <c r="J14" s="81"/>
      <c r="K14" s="81"/>
      <c r="L14" s="2"/>
      <c r="M14" s="2"/>
    </row>
    <row r="15" spans="1:14" ht="21.75" customHeight="1" x14ac:dyDescent="0.2">
      <c r="B15" s="527" t="s">
        <v>85</v>
      </c>
      <c r="C15" s="528"/>
      <c r="D15" s="537"/>
      <c r="E15" s="538"/>
      <c r="F15" s="538"/>
      <c r="G15" s="538"/>
      <c r="H15" s="538"/>
      <c r="I15" s="538"/>
      <c r="J15" s="538"/>
      <c r="K15" s="538"/>
      <c r="L15" s="562"/>
      <c r="M15" s="237">
        <f>M10</f>
        <v>0</v>
      </c>
      <c r="N15" s="84" t="s">
        <v>44</v>
      </c>
    </row>
    <row r="16" spans="1:14" ht="24" customHeight="1" x14ac:dyDescent="0.2">
      <c r="B16" s="309" t="s">
        <v>48</v>
      </c>
      <c r="C16" s="176"/>
      <c r="D16" s="86" t="s">
        <v>61</v>
      </c>
      <c r="E16" s="183"/>
      <c r="F16" s="241" t="s">
        <v>47</v>
      </c>
      <c r="G16" s="86" t="s">
        <v>62</v>
      </c>
      <c r="H16" s="246"/>
      <c r="I16" s="533" t="s">
        <v>90</v>
      </c>
      <c r="J16" s="534"/>
      <c r="K16" s="535"/>
      <c r="L16" s="186">
        <f t="shared" ref="L16:L22" si="0">E16*H16</f>
        <v>0</v>
      </c>
      <c r="M16" s="87"/>
      <c r="N16" s="88"/>
    </row>
    <row r="17" spans="2:15" ht="24" customHeight="1" x14ac:dyDescent="0.2">
      <c r="B17" s="306" t="s">
        <v>136</v>
      </c>
      <c r="C17" s="278"/>
      <c r="D17" s="91" t="s">
        <v>61</v>
      </c>
      <c r="E17" s="184"/>
      <c r="F17" s="242" t="s">
        <v>47</v>
      </c>
      <c r="G17" s="91" t="s">
        <v>62</v>
      </c>
      <c r="H17" s="247"/>
      <c r="I17" s="533" t="s">
        <v>90</v>
      </c>
      <c r="J17" s="534"/>
      <c r="K17" s="535"/>
      <c r="L17" s="187">
        <f t="shared" si="0"/>
        <v>0</v>
      </c>
      <c r="M17" s="93"/>
      <c r="N17" s="94"/>
    </row>
    <row r="18" spans="2:15" ht="24" customHeight="1" x14ac:dyDescent="0.2">
      <c r="B18" s="306" t="s">
        <v>56</v>
      </c>
      <c r="C18" s="278"/>
      <c r="D18" s="91" t="s">
        <v>61</v>
      </c>
      <c r="E18" s="184"/>
      <c r="F18" s="242" t="s">
        <v>47</v>
      </c>
      <c r="G18" s="91" t="s">
        <v>62</v>
      </c>
      <c r="H18" s="247"/>
      <c r="I18" s="533" t="s">
        <v>90</v>
      </c>
      <c r="J18" s="534"/>
      <c r="K18" s="535"/>
      <c r="L18" s="187">
        <f t="shared" si="0"/>
        <v>0</v>
      </c>
      <c r="M18" s="93"/>
      <c r="N18" s="94"/>
    </row>
    <row r="19" spans="2:15" ht="24" customHeight="1" x14ac:dyDescent="0.2">
      <c r="B19" s="306" t="s">
        <v>49</v>
      </c>
      <c r="C19" s="278"/>
      <c r="D19" s="91" t="s">
        <v>61</v>
      </c>
      <c r="E19" s="184"/>
      <c r="F19" s="242" t="s">
        <v>47</v>
      </c>
      <c r="G19" s="91" t="s">
        <v>62</v>
      </c>
      <c r="H19" s="247"/>
      <c r="I19" s="533" t="s">
        <v>90</v>
      </c>
      <c r="J19" s="534"/>
      <c r="K19" s="535"/>
      <c r="L19" s="187">
        <f t="shared" si="0"/>
        <v>0</v>
      </c>
      <c r="M19" s="93"/>
      <c r="N19" s="94"/>
    </row>
    <row r="20" spans="2:15" ht="24" customHeight="1" x14ac:dyDescent="0.2">
      <c r="B20" s="306" t="s">
        <v>50</v>
      </c>
      <c r="C20" s="278"/>
      <c r="D20" s="91" t="s">
        <v>61</v>
      </c>
      <c r="E20" s="184"/>
      <c r="F20" s="242" t="s">
        <v>47</v>
      </c>
      <c r="G20" s="91" t="s">
        <v>62</v>
      </c>
      <c r="H20" s="247"/>
      <c r="I20" s="533" t="s">
        <v>90</v>
      </c>
      <c r="J20" s="534"/>
      <c r="K20" s="535"/>
      <c r="L20" s="187">
        <f t="shared" si="0"/>
        <v>0</v>
      </c>
      <c r="M20" s="93"/>
      <c r="N20" s="94"/>
    </row>
    <row r="21" spans="2:15" ht="24" customHeight="1" x14ac:dyDescent="0.2">
      <c r="B21" s="306" t="s">
        <v>51</v>
      </c>
      <c r="C21" s="278"/>
      <c r="D21" s="91" t="s">
        <v>61</v>
      </c>
      <c r="E21" s="184"/>
      <c r="F21" s="242" t="s">
        <v>47</v>
      </c>
      <c r="G21" s="91" t="s">
        <v>62</v>
      </c>
      <c r="H21" s="247"/>
      <c r="I21" s="533" t="s">
        <v>90</v>
      </c>
      <c r="J21" s="534"/>
      <c r="K21" s="535"/>
      <c r="L21" s="187">
        <f t="shared" si="0"/>
        <v>0</v>
      </c>
      <c r="M21" s="93"/>
      <c r="N21" s="94"/>
    </row>
    <row r="22" spans="2:15" ht="24" customHeight="1" x14ac:dyDescent="0.2">
      <c r="B22" s="307"/>
      <c r="C22" s="279"/>
      <c r="D22" s="97" t="s">
        <v>61</v>
      </c>
      <c r="E22" s="185"/>
      <c r="F22" s="243" t="s">
        <v>47</v>
      </c>
      <c r="G22" s="97" t="s">
        <v>62</v>
      </c>
      <c r="H22" s="248"/>
      <c r="I22" s="568" t="s">
        <v>90</v>
      </c>
      <c r="J22" s="569"/>
      <c r="K22" s="570"/>
      <c r="L22" s="238">
        <f t="shared" si="0"/>
        <v>0</v>
      </c>
      <c r="M22" s="99"/>
      <c r="N22" s="222"/>
    </row>
    <row r="23" spans="2:15" ht="24" customHeight="1" x14ac:dyDescent="0.2">
      <c r="B23" s="529" t="s">
        <v>161</v>
      </c>
      <c r="C23" s="530"/>
      <c r="D23" s="82"/>
      <c r="E23" s="83"/>
      <c r="F23" s="128"/>
      <c r="G23" s="74"/>
      <c r="H23" s="73"/>
      <c r="I23" s="75"/>
      <c r="J23" s="75"/>
      <c r="K23" s="75"/>
      <c r="L23" s="239">
        <f>SUM(L16:L22)</f>
        <v>0</v>
      </c>
      <c r="M23" s="232">
        <f>SUM(M15:M22)</f>
        <v>0</v>
      </c>
      <c r="O23" s="139"/>
    </row>
    <row r="24" spans="2:15" ht="24" customHeight="1" x14ac:dyDescent="0.2">
      <c r="B24" s="529" t="s">
        <v>162</v>
      </c>
      <c r="C24" s="530"/>
      <c r="D24" s="82"/>
      <c r="E24" s="83"/>
      <c r="F24" s="128"/>
      <c r="G24" s="74"/>
      <c r="H24" s="73"/>
      <c r="I24" s="75"/>
      <c r="J24" s="75"/>
      <c r="K24" s="75"/>
      <c r="L24" s="231">
        <f>L23+M23</f>
        <v>0</v>
      </c>
      <c r="M24" s="240"/>
      <c r="O24" s="139"/>
    </row>
    <row r="25" spans="2:15" ht="24" customHeight="1" x14ac:dyDescent="0.2">
      <c r="B25" s="571" t="s">
        <v>54</v>
      </c>
      <c r="C25" s="572"/>
      <c r="D25" s="102" t="s">
        <v>71</v>
      </c>
      <c r="E25" s="73"/>
      <c r="F25" s="128"/>
      <c r="G25" s="74"/>
      <c r="H25" s="73"/>
      <c r="I25" s="75"/>
      <c r="J25" s="75"/>
      <c r="K25" s="75"/>
      <c r="L25" s="257" t="e">
        <f>M15/L24</f>
        <v>#DIV/0!</v>
      </c>
      <c r="M25" s="223"/>
      <c r="O25" s="139"/>
    </row>
    <row r="26" spans="2:15" ht="18.75" customHeight="1" x14ac:dyDescent="0.2">
      <c r="B26" s="79"/>
      <c r="C26" s="104"/>
      <c r="E26" s="80"/>
      <c r="F26" s="79"/>
      <c r="G26" s="81"/>
      <c r="H26" s="80"/>
      <c r="I26" s="81"/>
      <c r="J26" s="81"/>
      <c r="K26" s="81"/>
      <c r="L26" s="223"/>
      <c r="M26" s="223"/>
      <c r="O26" s="139"/>
    </row>
    <row r="27" spans="2:15" ht="18.75" customHeight="1" x14ac:dyDescent="0.2">
      <c r="B27" s="224">
        <v>1</v>
      </c>
      <c r="C27" s="139" t="s">
        <v>28</v>
      </c>
      <c r="E27" s="80"/>
      <c r="F27" s="79"/>
      <c r="G27" s="81"/>
      <c r="H27" s="80"/>
      <c r="I27" s="81"/>
      <c r="J27" s="81"/>
      <c r="K27" s="81"/>
      <c r="L27" s="223"/>
      <c r="M27" s="223"/>
      <c r="O27" s="139"/>
    </row>
    <row r="28" spans="2:15" ht="18.75" customHeight="1" x14ac:dyDescent="0.2">
      <c r="B28" s="224">
        <v>2</v>
      </c>
      <c r="C28" s="139" t="s">
        <v>42</v>
      </c>
      <c r="E28" s="80"/>
      <c r="F28" s="79"/>
      <c r="G28" s="81"/>
      <c r="H28" s="80"/>
      <c r="I28" s="81"/>
      <c r="J28" s="81"/>
      <c r="K28" s="81"/>
      <c r="L28" s="223"/>
      <c r="M28" s="223"/>
      <c r="O28" s="139"/>
    </row>
    <row r="29" spans="2:15" ht="18.75" customHeight="1" x14ac:dyDescent="0.2">
      <c r="B29" s="224">
        <v>3</v>
      </c>
      <c r="C29" s="139" t="s">
        <v>77</v>
      </c>
      <c r="D29" s="139"/>
      <c r="E29" s="80"/>
      <c r="F29" s="79"/>
      <c r="G29" s="81"/>
      <c r="H29" s="80"/>
      <c r="I29" s="81"/>
      <c r="J29" s="81"/>
      <c r="K29" s="81"/>
      <c r="L29" s="223"/>
      <c r="M29" s="223"/>
      <c r="O29" s="139"/>
    </row>
    <row r="30" spans="2:15" ht="18.75" customHeight="1" x14ac:dyDescent="0.2">
      <c r="B30" s="224">
        <v>4</v>
      </c>
      <c r="C30" s="139" t="s">
        <v>164</v>
      </c>
      <c r="D30" s="139"/>
      <c r="E30" s="80"/>
      <c r="F30" s="79"/>
      <c r="G30" s="81"/>
      <c r="H30" s="80"/>
      <c r="I30" s="81"/>
      <c r="J30" s="81"/>
      <c r="K30" s="81"/>
      <c r="L30" s="223"/>
      <c r="M30" s="223"/>
      <c r="O30" s="139"/>
    </row>
    <row r="31" spans="2:15" ht="18.75" customHeight="1" x14ac:dyDescent="0.2">
      <c r="M31" s="223"/>
      <c r="O31" s="139"/>
    </row>
    <row r="32" spans="2:15" ht="18.75" customHeight="1" x14ac:dyDescent="0.2">
      <c r="B32" s="224">
        <v>5</v>
      </c>
      <c r="C32" s="139" t="s">
        <v>21</v>
      </c>
      <c r="D32" s="139"/>
      <c r="E32" s="80"/>
      <c r="F32" s="79"/>
      <c r="G32" s="81"/>
      <c r="H32" s="80"/>
      <c r="I32" s="81"/>
      <c r="J32" s="81"/>
      <c r="K32" s="81"/>
      <c r="L32" s="223"/>
      <c r="M32" s="223"/>
      <c r="O32" s="139"/>
    </row>
    <row r="33" spans="1:15" ht="18.75" customHeight="1" x14ac:dyDescent="0.2">
      <c r="B33" s="225">
        <v>1</v>
      </c>
      <c r="C33" s="139" t="s">
        <v>34</v>
      </c>
      <c r="D33" s="139"/>
      <c r="E33" s="80"/>
      <c r="F33" s="79"/>
      <c r="G33" s="81"/>
      <c r="H33" s="80"/>
      <c r="I33" s="81"/>
      <c r="J33" s="81"/>
      <c r="K33" s="81"/>
      <c r="L33" s="223"/>
      <c r="M33" s="223"/>
      <c r="O33" s="139"/>
    </row>
    <row r="34" spans="1:15" ht="18.75" customHeight="1" x14ac:dyDescent="0.2">
      <c r="B34" s="225">
        <v>2</v>
      </c>
      <c r="C34" s="139" t="s">
        <v>152</v>
      </c>
      <c r="D34" s="139"/>
      <c r="E34" s="80"/>
      <c r="F34" s="79"/>
      <c r="G34" s="81"/>
      <c r="H34" s="80"/>
      <c r="I34" s="81"/>
      <c r="J34" s="81"/>
      <c r="K34" s="81"/>
      <c r="L34" s="223"/>
      <c r="M34" s="223"/>
      <c r="O34" s="139"/>
    </row>
    <row r="35" spans="1:15" ht="18.75" customHeight="1" x14ac:dyDescent="0.2">
      <c r="B35" s="225">
        <v>3</v>
      </c>
      <c r="C35" s="139" t="s">
        <v>36</v>
      </c>
      <c r="D35" s="139"/>
      <c r="E35" s="80"/>
      <c r="F35" s="79"/>
      <c r="G35" s="81"/>
      <c r="H35" s="80"/>
      <c r="I35" s="81"/>
      <c r="J35" s="81"/>
      <c r="K35" s="81"/>
      <c r="L35" s="223"/>
      <c r="M35" s="223"/>
      <c r="O35" s="139"/>
    </row>
    <row r="36" spans="1:15" ht="18.75" customHeight="1" x14ac:dyDescent="0.2">
      <c r="B36" s="225">
        <v>4</v>
      </c>
      <c r="C36" s="139" t="s">
        <v>37</v>
      </c>
      <c r="D36" s="139"/>
      <c r="E36" s="80"/>
      <c r="F36" s="79"/>
      <c r="G36" s="81"/>
      <c r="H36" s="80"/>
      <c r="I36" s="81"/>
      <c r="J36" s="81"/>
      <c r="K36" s="81"/>
      <c r="L36" s="223"/>
      <c r="M36" s="223"/>
      <c r="O36" s="139"/>
    </row>
    <row r="37" spans="1:15" ht="18.75" customHeight="1" x14ac:dyDescent="0.2">
      <c r="B37" s="225">
        <v>5</v>
      </c>
      <c r="C37" s="139" t="s">
        <v>38</v>
      </c>
      <c r="D37" s="139"/>
      <c r="E37" s="80"/>
      <c r="F37" s="79"/>
      <c r="G37" s="81"/>
      <c r="H37" s="80"/>
      <c r="I37" s="81"/>
      <c r="J37" s="81"/>
      <c r="K37" s="81"/>
      <c r="L37" s="223"/>
      <c r="M37" s="223"/>
      <c r="O37" s="139"/>
    </row>
    <row r="38" spans="1:15" ht="18.75" customHeight="1" x14ac:dyDescent="0.2">
      <c r="B38" s="225">
        <v>6</v>
      </c>
      <c r="C38" s="139" t="s">
        <v>39</v>
      </c>
      <c r="D38" s="139"/>
      <c r="E38" s="80"/>
      <c r="F38" s="79"/>
      <c r="G38" s="81"/>
      <c r="H38" s="80"/>
      <c r="I38" s="81"/>
      <c r="J38" s="81"/>
      <c r="K38" s="81"/>
      <c r="L38" s="223"/>
      <c r="M38" s="223"/>
      <c r="O38" s="139"/>
    </row>
    <row r="39" spans="1:15" ht="18.75" customHeight="1" x14ac:dyDescent="0.2">
      <c r="B39" s="225">
        <v>7</v>
      </c>
      <c r="C39" s="139" t="s">
        <v>40</v>
      </c>
      <c r="D39" s="139"/>
      <c r="E39" s="80"/>
      <c r="F39" s="79"/>
      <c r="G39" s="81"/>
      <c r="H39" s="80"/>
      <c r="I39" s="81"/>
      <c r="J39" s="81"/>
      <c r="K39" s="81"/>
      <c r="L39" s="223"/>
      <c r="M39" s="71"/>
      <c r="O39" s="139"/>
    </row>
    <row r="40" spans="1:15" ht="18.75" customHeight="1" x14ac:dyDescent="0.2">
      <c r="B40" s="225">
        <v>8</v>
      </c>
      <c r="C40" s="139" t="s">
        <v>106</v>
      </c>
      <c r="D40" s="139"/>
      <c r="E40" s="80"/>
      <c r="F40" s="79"/>
      <c r="G40" s="81"/>
      <c r="H40" s="80"/>
      <c r="I40" s="81"/>
      <c r="J40" s="81"/>
      <c r="K40" s="81"/>
      <c r="L40" s="71"/>
      <c r="M40" s="223"/>
      <c r="O40" s="139"/>
    </row>
    <row r="41" spans="1:15" ht="18.75" customHeight="1" x14ac:dyDescent="0.2">
      <c r="B41" s="79"/>
      <c r="C41" s="104"/>
      <c r="D41" s="139"/>
      <c r="E41" s="80"/>
      <c r="F41" s="79"/>
      <c r="G41" s="81"/>
      <c r="H41" s="80"/>
      <c r="I41" s="81"/>
      <c r="J41" s="81"/>
      <c r="K41" s="81"/>
      <c r="L41" s="223"/>
      <c r="M41" s="223"/>
      <c r="O41" s="139"/>
    </row>
    <row r="42" spans="1:15" ht="18.75" customHeight="1" thickBot="1" x14ac:dyDescent="0.25">
      <c r="A42" s="260">
        <v>2</v>
      </c>
      <c r="B42" s="221" t="s">
        <v>60</v>
      </c>
      <c r="C42" s="108"/>
      <c r="D42" s="5"/>
      <c r="E42" s="65"/>
      <c r="L42" s="109"/>
      <c r="M42" s="109"/>
    </row>
    <row r="43" spans="1:15" ht="24" customHeight="1" thickBot="1" x14ac:dyDescent="0.25">
      <c r="B43" s="196" t="s">
        <v>53</v>
      </c>
      <c r="C43" s="565" t="s">
        <v>52</v>
      </c>
      <c r="D43" s="559" t="s">
        <v>55</v>
      </c>
      <c r="E43" s="575" t="s">
        <v>58</v>
      </c>
      <c r="F43" s="575"/>
      <c r="G43" s="575"/>
      <c r="H43" s="575"/>
      <c r="I43" s="575"/>
      <c r="J43" s="575"/>
      <c r="K43" s="450"/>
      <c r="L43" s="452" t="s">
        <v>167</v>
      </c>
      <c r="M43" s="256" t="s">
        <v>150</v>
      </c>
      <c r="N43" s="573" t="s">
        <v>44</v>
      </c>
    </row>
    <row r="44" spans="1:15" ht="24" customHeight="1" thickBot="1" x14ac:dyDescent="0.25">
      <c r="A44" s="258">
        <v>1</v>
      </c>
      <c r="B44" s="197" t="s">
        <v>79</v>
      </c>
      <c r="C44" s="566"/>
      <c r="D44" s="560"/>
      <c r="E44" s="576"/>
      <c r="F44" s="576"/>
      <c r="G44" s="576"/>
      <c r="H44" s="576"/>
      <c r="I44" s="576"/>
      <c r="J44" s="576"/>
      <c r="K44" s="447" t="s">
        <v>193</v>
      </c>
      <c r="L44" s="226">
        <f>SUM(L45:L50)</f>
        <v>0</v>
      </c>
      <c r="M44" s="228">
        <f>SUM(M45:M50)</f>
        <v>0</v>
      </c>
      <c r="N44" s="574"/>
    </row>
    <row r="45" spans="1:15" ht="24" customHeight="1" x14ac:dyDescent="0.2">
      <c r="A45" s="258"/>
      <c r="B45" s="89"/>
      <c r="C45" s="191"/>
      <c r="D45" s="192" t="s">
        <v>61</v>
      </c>
      <c r="E45" s="132"/>
      <c r="F45" s="252" t="s">
        <v>47</v>
      </c>
      <c r="G45" s="192" t="s">
        <v>62</v>
      </c>
      <c r="H45" s="249"/>
      <c r="I45" s="193" t="s">
        <v>57</v>
      </c>
      <c r="J45" s="194"/>
      <c r="K45" s="195" t="s">
        <v>88</v>
      </c>
      <c r="L45" s="200">
        <f t="shared" ref="L45:L50" si="1">IF(J45=0,E45*H45,E45*H45*J45)</f>
        <v>0</v>
      </c>
      <c r="M45" s="208"/>
      <c r="N45" s="227"/>
    </row>
    <row r="46" spans="1:15" ht="24" customHeight="1" x14ac:dyDescent="0.2">
      <c r="A46" s="258"/>
      <c r="B46" s="89"/>
      <c r="C46" s="90"/>
      <c r="D46" s="91" t="s">
        <v>61</v>
      </c>
      <c r="E46" s="92"/>
      <c r="F46" s="242" t="s">
        <v>47</v>
      </c>
      <c r="G46" s="91" t="s">
        <v>62</v>
      </c>
      <c r="H46" s="250"/>
      <c r="I46" s="111" t="s">
        <v>57</v>
      </c>
      <c r="J46" s="112"/>
      <c r="K46" s="113" t="s">
        <v>88</v>
      </c>
      <c r="L46" s="201">
        <f t="shared" si="1"/>
        <v>0</v>
      </c>
      <c r="M46" s="209"/>
      <c r="N46" s="94"/>
    </row>
    <row r="47" spans="1:15" ht="24" customHeight="1" x14ac:dyDescent="0.2">
      <c r="A47" s="258"/>
      <c r="B47" s="89"/>
      <c r="C47" s="90"/>
      <c r="D47" s="91" t="s">
        <v>61</v>
      </c>
      <c r="E47" s="92"/>
      <c r="F47" s="242" t="s">
        <v>47</v>
      </c>
      <c r="G47" s="91" t="s">
        <v>62</v>
      </c>
      <c r="H47" s="250"/>
      <c r="I47" s="111" t="s">
        <v>57</v>
      </c>
      <c r="J47" s="112"/>
      <c r="K47" s="113" t="s">
        <v>88</v>
      </c>
      <c r="L47" s="201">
        <f t="shared" si="1"/>
        <v>0</v>
      </c>
      <c r="M47" s="209"/>
      <c r="N47" s="94"/>
    </row>
    <row r="48" spans="1:15" ht="24" customHeight="1" x14ac:dyDescent="0.2">
      <c r="A48" s="258"/>
      <c r="B48" s="89"/>
      <c r="C48" s="90"/>
      <c r="D48" s="91" t="s">
        <v>61</v>
      </c>
      <c r="E48" s="92"/>
      <c r="F48" s="242" t="s">
        <v>47</v>
      </c>
      <c r="G48" s="91" t="s">
        <v>62</v>
      </c>
      <c r="H48" s="250"/>
      <c r="I48" s="111" t="s">
        <v>57</v>
      </c>
      <c r="J48" s="112"/>
      <c r="K48" s="113" t="s">
        <v>88</v>
      </c>
      <c r="L48" s="201">
        <f t="shared" si="1"/>
        <v>0</v>
      </c>
      <c r="M48" s="209"/>
      <c r="N48" s="94"/>
    </row>
    <row r="49" spans="1:14" ht="24" customHeight="1" x14ac:dyDescent="0.2">
      <c r="A49" s="258"/>
      <c r="B49" s="89"/>
      <c r="C49" s="90"/>
      <c r="D49" s="91" t="s">
        <v>61</v>
      </c>
      <c r="E49" s="92"/>
      <c r="F49" s="242" t="s">
        <v>47</v>
      </c>
      <c r="G49" s="91" t="s">
        <v>62</v>
      </c>
      <c r="H49" s="250"/>
      <c r="I49" s="111" t="s">
        <v>57</v>
      </c>
      <c r="J49" s="112"/>
      <c r="K49" s="113" t="s">
        <v>88</v>
      </c>
      <c r="L49" s="201">
        <f t="shared" si="1"/>
        <v>0</v>
      </c>
      <c r="M49" s="209"/>
      <c r="N49" s="94"/>
    </row>
    <row r="50" spans="1:14" ht="24" customHeight="1" x14ac:dyDescent="0.2">
      <c r="A50" s="258"/>
      <c r="B50" s="114"/>
      <c r="C50" s="96"/>
      <c r="D50" s="97" t="s">
        <v>61</v>
      </c>
      <c r="E50" s="98"/>
      <c r="F50" s="243" t="s">
        <v>47</v>
      </c>
      <c r="G50" s="97" t="s">
        <v>62</v>
      </c>
      <c r="H50" s="251"/>
      <c r="I50" s="115" t="s">
        <v>57</v>
      </c>
      <c r="J50" s="116"/>
      <c r="K50" s="117" t="s">
        <v>88</v>
      </c>
      <c r="L50" s="202">
        <f t="shared" si="1"/>
        <v>0</v>
      </c>
      <c r="M50" s="210"/>
      <c r="N50" s="222"/>
    </row>
    <row r="51" spans="1:14" ht="6" customHeight="1" thickBot="1" x14ac:dyDescent="0.25">
      <c r="A51" s="258"/>
      <c r="B51" s="79"/>
      <c r="C51" s="79"/>
      <c r="D51" s="118"/>
      <c r="E51" s="119"/>
      <c r="F51" s="79"/>
      <c r="G51" s="118"/>
      <c r="H51" s="80"/>
      <c r="I51" s="120"/>
      <c r="J51" s="120"/>
      <c r="K51" s="120"/>
      <c r="L51" s="2"/>
      <c r="M51" s="2"/>
    </row>
    <row r="52" spans="1:14" ht="24" customHeight="1" thickBot="1" x14ac:dyDescent="0.25">
      <c r="B52" s="196" t="s">
        <v>53</v>
      </c>
      <c r="C52" s="565" t="s">
        <v>52</v>
      </c>
      <c r="D52" s="559" t="s">
        <v>55</v>
      </c>
      <c r="E52" s="563" t="s">
        <v>58</v>
      </c>
      <c r="F52" s="563"/>
      <c r="G52" s="563"/>
      <c r="H52" s="563"/>
      <c r="I52" s="563"/>
      <c r="J52" s="563"/>
      <c r="K52" s="450"/>
      <c r="L52" s="452" t="s">
        <v>167</v>
      </c>
      <c r="M52" s="256" t="s">
        <v>150</v>
      </c>
      <c r="N52" s="573" t="s">
        <v>44</v>
      </c>
    </row>
    <row r="53" spans="1:14" ht="24" customHeight="1" thickBot="1" x14ac:dyDescent="0.25">
      <c r="A53" s="258">
        <v>2</v>
      </c>
      <c r="B53" s="197" t="s">
        <v>80</v>
      </c>
      <c r="C53" s="566"/>
      <c r="D53" s="560"/>
      <c r="E53" s="564"/>
      <c r="F53" s="564"/>
      <c r="G53" s="564"/>
      <c r="H53" s="564"/>
      <c r="I53" s="564"/>
      <c r="J53" s="564"/>
      <c r="K53" s="447" t="s">
        <v>193</v>
      </c>
      <c r="L53" s="226">
        <f>SUM(L54:L78)</f>
        <v>0</v>
      </c>
      <c r="M53" s="228">
        <f>SUM(M54:M78)</f>
        <v>0</v>
      </c>
      <c r="N53" s="574"/>
    </row>
    <row r="54" spans="1:14" ht="24" customHeight="1" x14ac:dyDescent="0.2">
      <c r="A54" s="258"/>
      <c r="B54" s="89"/>
      <c r="C54" s="191"/>
      <c r="D54" s="192" t="s">
        <v>61</v>
      </c>
      <c r="E54" s="132"/>
      <c r="F54" s="252" t="s">
        <v>47</v>
      </c>
      <c r="G54" s="192" t="s">
        <v>62</v>
      </c>
      <c r="H54" s="249"/>
      <c r="I54" s="193" t="s">
        <v>57</v>
      </c>
      <c r="J54" s="194"/>
      <c r="K54" s="195" t="s">
        <v>88</v>
      </c>
      <c r="L54" s="200">
        <f t="shared" ref="L54:L78" si="2">IF(J54=0,E54*H54,E54*H54*J54)</f>
        <v>0</v>
      </c>
      <c r="M54" s="208"/>
      <c r="N54" s="227"/>
    </row>
    <row r="55" spans="1:14" ht="24" customHeight="1" x14ac:dyDescent="0.2">
      <c r="A55" s="258"/>
      <c r="B55" s="89"/>
      <c r="C55" s="90"/>
      <c r="D55" s="91" t="s">
        <v>61</v>
      </c>
      <c r="E55" s="92"/>
      <c r="F55" s="242" t="s">
        <v>47</v>
      </c>
      <c r="G55" s="91" t="s">
        <v>62</v>
      </c>
      <c r="H55" s="250"/>
      <c r="I55" s="111" t="s">
        <v>57</v>
      </c>
      <c r="J55" s="112"/>
      <c r="K55" s="113" t="s">
        <v>88</v>
      </c>
      <c r="L55" s="201">
        <f t="shared" si="2"/>
        <v>0</v>
      </c>
      <c r="M55" s="209"/>
      <c r="N55" s="94"/>
    </row>
    <row r="56" spans="1:14" ht="24" customHeight="1" x14ac:dyDescent="0.2">
      <c r="A56" s="258"/>
      <c r="B56" s="89"/>
      <c r="C56" s="90"/>
      <c r="D56" s="91" t="s">
        <v>61</v>
      </c>
      <c r="E56" s="92"/>
      <c r="F56" s="242" t="s">
        <v>47</v>
      </c>
      <c r="G56" s="91" t="s">
        <v>62</v>
      </c>
      <c r="H56" s="250"/>
      <c r="I56" s="111" t="s">
        <v>57</v>
      </c>
      <c r="J56" s="112"/>
      <c r="K56" s="113" t="s">
        <v>88</v>
      </c>
      <c r="L56" s="201">
        <f t="shared" si="2"/>
        <v>0</v>
      </c>
      <c r="M56" s="209"/>
      <c r="N56" s="94"/>
    </row>
    <row r="57" spans="1:14" ht="24" customHeight="1" x14ac:dyDescent="0.2">
      <c r="A57" s="258"/>
      <c r="B57" s="89"/>
      <c r="C57" s="90"/>
      <c r="D57" s="91" t="s">
        <v>61</v>
      </c>
      <c r="E57" s="92"/>
      <c r="F57" s="242" t="s">
        <v>47</v>
      </c>
      <c r="G57" s="91" t="s">
        <v>62</v>
      </c>
      <c r="H57" s="250"/>
      <c r="I57" s="111" t="s">
        <v>57</v>
      </c>
      <c r="J57" s="112"/>
      <c r="K57" s="113" t="s">
        <v>88</v>
      </c>
      <c r="L57" s="201">
        <f t="shared" si="2"/>
        <v>0</v>
      </c>
      <c r="M57" s="209"/>
      <c r="N57" s="94"/>
    </row>
    <row r="58" spans="1:14" ht="24" customHeight="1" x14ac:dyDescent="0.2">
      <c r="A58" s="258"/>
      <c r="B58" s="89"/>
      <c r="C58" s="90"/>
      <c r="D58" s="91" t="s">
        <v>61</v>
      </c>
      <c r="E58" s="92"/>
      <c r="F58" s="242" t="s">
        <v>47</v>
      </c>
      <c r="G58" s="91" t="s">
        <v>62</v>
      </c>
      <c r="H58" s="250"/>
      <c r="I58" s="111" t="s">
        <v>57</v>
      </c>
      <c r="J58" s="112"/>
      <c r="K58" s="113" t="s">
        <v>88</v>
      </c>
      <c r="L58" s="201">
        <f t="shared" si="2"/>
        <v>0</v>
      </c>
      <c r="M58" s="209"/>
      <c r="N58" s="94"/>
    </row>
    <row r="59" spans="1:14" ht="24" customHeight="1" x14ac:dyDescent="0.2">
      <c r="A59" s="258"/>
      <c r="B59" s="89"/>
      <c r="C59" s="90"/>
      <c r="D59" s="91" t="s">
        <v>61</v>
      </c>
      <c r="E59" s="92"/>
      <c r="F59" s="242" t="s">
        <v>47</v>
      </c>
      <c r="G59" s="91" t="s">
        <v>62</v>
      </c>
      <c r="H59" s="250"/>
      <c r="I59" s="111" t="s">
        <v>57</v>
      </c>
      <c r="J59" s="112"/>
      <c r="K59" s="113" t="s">
        <v>88</v>
      </c>
      <c r="L59" s="201">
        <f t="shared" si="2"/>
        <v>0</v>
      </c>
      <c r="M59" s="209"/>
      <c r="N59" s="94"/>
    </row>
    <row r="60" spans="1:14" ht="24" customHeight="1" x14ac:dyDescent="0.2">
      <c r="A60" s="258"/>
      <c r="B60" s="89"/>
      <c r="C60" s="90"/>
      <c r="D60" s="91" t="s">
        <v>61</v>
      </c>
      <c r="E60" s="92"/>
      <c r="F60" s="242" t="s">
        <v>47</v>
      </c>
      <c r="G60" s="91" t="s">
        <v>62</v>
      </c>
      <c r="H60" s="250"/>
      <c r="I60" s="111" t="s">
        <v>57</v>
      </c>
      <c r="J60" s="112"/>
      <c r="K60" s="113" t="s">
        <v>88</v>
      </c>
      <c r="L60" s="201">
        <f t="shared" si="2"/>
        <v>0</v>
      </c>
      <c r="M60" s="209"/>
      <c r="N60" s="94"/>
    </row>
    <row r="61" spans="1:14" ht="24" customHeight="1" x14ac:dyDescent="0.2">
      <c r="A61" s="258"/>
      <c r="B61" s="89"/>
      <c r="C61" s="90"/>
      <c r="D61" s="91" t="s">
        <v>61</v>
      </c>
      <c r="E61" s="92"/>
      <c r="F61" s="242" t="s">
        <v>47</v>
      </c>
      <c r="G61" s="91" t="s">
        <v>62</v>
      </c>
      <c r="H61" s="250"/>
      <c r="I61" s="111" t="s">
        <v>57</v>
      </c>
      <c r="J61" s="112"/>
      <c r="K61" s="113" t="s">
        <v>88</v>
      </c>
      <c r="L61" s="201">
        <f t="shared" si="2"/>
        <v>0</v>
      </c>
      <c r="M61" s="209"/>
      <c r="N61" s="94"/>
    </row>
    <row r="62" spans="1:14" ht="24" customHeight="1" x14ac:dyDescent="0.2">
      <c r="A62" s="258"/>
      <c r="B62" s="89"/>
      <c r="C62" s="90"/>
      <c r="D62" s="91" t="s">
        <v>61</v>
      </c>
      <c r="E62" s="92"/>
      <c r="F62" s="242" t="s">
        <v>47</v>
      </c>
      <c r="G62" s="91" t="s">
        <v>62</v>
      </c>
      <c r="H62" s="250"/>
      <c r="I62" s="111" t="s">
        <v>57</v>
      </c>
      <c r="J62" s="112"/>
      <c r="K62" s="113" t="s">
        <v>88</v>
      </c>
      <c r="L62" s="201">
        <f t="shared" si="2"/>
        <v>0</v>
      </c>
      <c r="M62" s="209"/>
      <c r="N62" s="94"/>
    </row>
    <row r="63" spans="1:14" ht="24" customHeight="1" x14ac:dyDescent="0.2">
      <c r="A63" s="258"/>
      <c r="B63" s="89"/>
      <c r="C63" s="90"/>
      <c r="D63" s="91" t="s">
        <v>61</v>
      </c>
      <c r="E63" s="92"/>
      <c r="F63" s="242" t="s">
        <v>47</v>
      </c>
      <c r="G63" s="91" t="s">
        <v>62</v>
      </c>
      <c r="H63" s="250"/>
      <c r="I63" s="111" t="s">
        <v>57</v>
      </c>
      <c r="J63" s="112"/>
      <c r="K63" s="113" t="s">
        <v>88</v>
      </c>
      <c r="L63" s="201">
        <f t="shared" si="2"/>
        <v>0</v>
      </c>
      <c r="M63" s="209"/>
      <c r="N63" s="94"/>
    </row>
    <row r="64" spans="1:14" ht="24" customHeight="1" x14ac:dyDescent="0.2">
      <c r="A64" s="258"/>
      <c r="B64" s="89"/>
      <c r="C64" s="90"/>
      <c r="D64" s="91" t="s">
        <v>61</v>
      </c>
      <c r="E64" s="92"/>
      <c r="F64" s="242" t="s">
        <v>47</v>
      </c>
      <c r="G64" s="91" t="s">
        <v>62</v>
      </c>
      <c r="H64" s="250"/>
      <c r="I64" s="111" t="s">
        <v>57</v>
      </c>
      <c r="J64" s="112"/>
      <c r="K64" s="113" t="s">
        <v>88</v>
      </c>
      <c r="L64" s="201">
        <f t="shared" si="2"/>
        <v>0</v>
      </c>
      <c r="M64" s="209"/>
      <c r="N64" s="94"/>
    </row>
    <row r="65" spans="1:14" ht="24" customHeight="1" x14ac:dyDescent="0.2">
      <c r="A65" s="258"/>
      <c r="B65" s="89"/>
      <c r="C65" s="90"/>
      <c r="D65" s="91" t="s">
        <v>61</v>
      </c>
      <c r="E65" s="92"/>
      <c r="F65" s="242" t="s">
        <v>47</v>
      </c>
      <c r="G65" s="91" t="s">
        <v>62</v>
      </c>
      <c r="H65" s="250"/>
      <c r="I65" s="111" t="s">
        <v>57</v>
      </c>
      <c r="J65" s="112"/>
      <c r="K65" s="113" t="s">
        <v>88</v>
      </c>
      <c r="L65" s="201">
        <f t="shared" si="2"/>
        <v>0</v>
      </c>
      <c r="M65" s="209"/>
      <c r="N65" s="94"/>
    </row>
    <row r="66" spans="1:14" ht="24" customHeight="1" x14ac:dyDescent="0.2">
      <c r="A66" s="258"/>
      <c r="B66" s="89"/>
      <c r="C66" s="90"/>
      <c r="D66" s="91" t="s">
        <v>61</v>
      </c>
      <c r="E66" s="92"/>
      <c r="F66" s="242" t="s">
        <v>47</v>
      </c>
      <c r="G66" s="91" t="s">
        <v>62</v>
      </c>
      <c r="H66" s="250"/>
      <c r="I66" s="111" t="s">
        <v>57</v>
      </c>
      <c r="J66" s="112"/>
      <c r="K66" s="113" t="s">
        <v>88</v>
      </c>
      <c r="L66" s="201">
        <f t="shared" si="2"/>
        <v>0</v>
      </c>
      <c r="M66" s="209"/>
      <c r="N66" s="94"/>
    </row>
    <row r="67" spans="1:14" ht="24" customHeight="1" x14ac:dyDescent="0.2">
      <c r="A67" s="258"/>
      <c r="B67" s="89"/>
      <c r="C67" s="90"/>
      <c r="D67" s="91" t="s">
        <v>61</v>
      </c>
      <c r="E67" s="92"/>
      <c r="F67" s="242" t="s">
        <v>47</v>
      </c>
      <c r="G67" s="91" t="s">
        <v>62</v>
      </c>
      <c r="H67" s="250"/>
      <c r="I67" s="111" t="s">
        <v>57</v>
      </c>
      <c r="J67" s="112"/>
      <c r="K67" s="113" t="s">
        <v>88</v>
      </c>
      <c r="L67" s="201">
        <f t="shared" si="2"/>
        <v>0</v>
      </c>
      <c r="M67" s="209"/>
      <c r="N67" s="94"/>
    </row>
    <row r="68" spans="1:14" ht="24" customHeight="1" x14ac:dyDescent="0.2">
      <c r="A68" s="258"/>
      <c r="B68" s="89"/>
      <c r="C68" s="90"/>
      <c r="D68" s="91" t="s">
        <v>61</v>
      </c>
      <c r="E68" s="92"/>
      <c r="F68" s="242" t="s">
        <v>47</v>
      </c>
      <c r="G68" s="91" t="s">
        <v>62</v>
      </c>
      <c r="H68" s="250"/>
      <c r="I68" s="111" t="s">
        <v>57</v>
      </c>
      <c r="J68" s="112"/>
      <c r="K68" s="113" t="s">
        <v>88</v>
      </c>
      <c r="L68" s="201">
        <f t="shared" si="2"/>
        <v>0</v>
      </c>
      <c r="M68" s="209"/>
      <c r="N68" s="94"/>
    </row>
    <row r="69" spans="1:14" ht="24" customHeight="1" x14ac:dyDescent="0.2">
      <c r="A69" s="258"/>
      <c r="B69" s="89"/>
      <c r="C69" s="90"/>
      <c r="D69" s="91" t="s">
        <v>61</v>
      </c>
      <c r="E69" s="92"/>
      <c r="F69" s="242" t="s">
        <v>47</v>
      </c>
      <c r="G69" s="91" t="s">
        <v>62</v>
      </c>
      <c r="H69" s="250"/>
      <c r="I69" s="111" t="s">
        <v>57</v>
      </c>
      <c r="J69" s="112"/>
      <c r="K69" s="113" t="s">
        <v>88</v>
      </c>
      <c r="L69" s="201">
        <f t="shared" si="2"/>
        <v>0</v>
      </c>
      <c r="M69" s="209"/>
      <c r="N69" s="94"/>
    </row>
    <row r="70" spans="1:14" ht="24" customHeight="1" x14ac:dyDescent="0.2">
      <c r="A70" s="258"/>
      <c r="B70" s="89"/>
      <c r="C70" s="90"/>
      <c r="D70" s="91" t="s">
        <v>61</v>
      </c>
      <c r="E70" s="92"/>
      <c r="F70" s="242" t="s">
        <v>47</v>
      </c>
      <c r="G70" s="91" t="s">
        <v>62</v>
      </c>
      <c r="H70" s="250"/>
      <c r="I70" s="111" t="s">
        <v>57</v>
      </c>
      <c r="J70" s="112"/>
      <c r="K70" s="113" t="s">
        <v>88</v>
      </c>
      <c r="L70" s="201">
        <f t="shared" si="2"/>
        <v>0</v>
      </c>
      <c r="M70" s="209"/>
      <c r="N70" s="94"/>
    </row>
    <row r="71" spans="1:14" ht="24" customHeight="1" x14ac:dyDescent="0.2">
      <c r="A71" s="258"/>
      <c r="B71" s="89"/>
      <c r="C71" s="90"/>
      <c r="D71" s="91" t="s">
        <v>61</v>
      </c>
      <c r="E71" s="92"/>
      <c r="F71" s="242" t="s">
        <v>47</v>
      </c>
      <c r="G71" s="91" t="s">
        <v>62</v>
      </c>
      <c r="H71" s="250"/>
      <c r="I71" s="111" t="s">
        <v>57</v>
      </c>
      <c r="J71" s="112"/>
      <c r="K71" s="113" t="s">
        <v>88</v>
      </c>
      <c r="L71" s="201">
        <f t="shared" si="2"/>
        <v>0</v>
      </c>
      <c r="M71" s="209"/>
      <c r="N71" s="94"/>
    </row>
    <row r="72" spans="1:14" ht="24" customHeight="1" x14ac:dyDescent="0.2">
      <c r="A72" s="258"/>
      <c r="B72" s="89"/>
      <c r="C72" s="90"/>
      <c r="D72" s="91" t="s">
        <v>61</v>
      </c>
      <c r="E72" s="92"/>
      <c r="F72" s="242" t="s">
        <v>47</v>
      </c>
      <c r="G72" s="91" t="s">
        <v>62</v>
      </c>
      <c r="H72" s="250"/>
      <c r="I72" s="111" t="s">
        <v>57</v>
      </c>
      <c r="J72" s="112"/>
      <c r="K72" s="113" t="s">
        <v>88</v>
      </c>
      <c r="L72" s="201">
        <f t="shared" si="2"/>
        <v>0</v>
      </c>
      <c r="M72" s="209"/>
      <c r="N72" s="94"/>
    </row>
    <row r="73" spans="1:14" ht="24" customHeight="1" x14ac:dyDescent="0.2">
      <c r="A73" s="258"/>
      <c r="B73" s="89"/>
      <c r="C73" s="90"/>
      <c r="D73" s="91" t="s">
        <v>61</v>
      </c>
      <c r="E73" s="92"/>
      <c r="F73" s="242" t="s">
        <v>47</v>
      </c>
      <c r="G73" s="91" t="s">
        <v>62</v>
      </c>
      <c r="H73" s="250"/>
      <c r="I73" s="111" t="s">
        <v>57</v>
      </c>
      <c r="J73" s="112"/>
      <c r="K73" s="113" t="s">
        <v>88</v>
      </c>
      <c r="L73" s="201">
        <f t="shared" si="2"/>
        <v>0</v>
      </c>
      <c r="M73" s="209"/>
      <c r="N73" s="94"/>
    </row>
    <row r="74" spans="1:14" ht="24" customHeight="1" x14ac:dyDescent="0.2">
      <c r="A74" s="258"/>
      <c r="B74" s="89"/>
      <c r="C74" s="90"/>
      <c r="D74" s="91" t="s">
        <v>61</v>
      </c>
      <c r="E74" s="92"/>
      <c r="F74" s="242" t="s">
        <v>47</v>
      </c>
      <c r="G74" s="91" t="s">
        <v>62</v>
      </c>
      <c r="H74" s="250"/>
      <c r="I74" s="111" t="s">
        <v>57</v>
      </c>
      <c r="J74" s="112"/>
      <c r="K74" s="113" t="s">
        <v>88</v>
      </c>
      <c r="L74" s="201">
        <f t="shared" si="2"/>
        <v>0</v>
      </c>
      <c r="M74" s="209"/>
      <c r="N74" s="94"/>
    </row>
    <row r="75" spans="1:14" ht="24" customHeight="1" x14ac:dyDescent="0.2">
      <c r="A75" s="258"/>
      <c r="B75" s="89"/>
      <c r="C75" s="90"/>
      <c r="D75" s="91" t="s">
        <v>61</v>
      </c>
      <c r="E75" s="92"/>
      <c r="F75" s="242" t="s">
        <v>47</v>
      </c>
      <c r="G75" s="91" t="s">
        <v>62</v>
      </c>
      <c r="H75" s="250"/>
      <c r="I75" s="111" t="s">
        <v>57</v>
      </c>
      <c r="J75" s="112"/>
      <c r="K75" s="113" t="s">
        <v>88</v>
      </c>
      <c r="L75" s="201">
        <f t="shared" si="2"/>
        <v>0</v>
      </c>
      <c r="M75" s="209"/>
      <c r="N75" s="94"/>
    </row>
    <row r="76" spans="1:14" ht="24" customHeight="1" x14ac:dyDescent="0.2">
      <c r="A76" s="258"/>
      <c r="B76" s="89"/>
      <c r="C76" s="90"/>
      <c r="D76" s="91" t="s">
        <v>61</v>
      </c>
      <c r="E76" s="92"/>
      <c r="F76" s="242" t="s">
        <v>47</v>
      </c>
      <c r="G76" s="91" t="s">
        <v>62</v>
      </c>
      <c r="H76" s="250"/>
      <c r="I76" s="111" t="s">
        <v>57</v>
      </c>
      <c r="J76" s="112"/>
      <c r="K76" s="113" t="s">
        <v>88</v>
      </c>
      <c r="L76" s="201">
        <f t="shared" si="2"/>
        <v>0</v>
      </c>
      <c r="M76" s="209"/>
      <c r="N76" s="94"/>
    </row>
    <row r="77" spans="1:14" ht="24" customHeight="1" x14ac:dyDescent="0.2">
      <c r="A77" s="258"/>
      <c r="B77" s="89"/>
      <c r="C77" s="90"/>
      <c r="D77" s="91" t="s">
        <v>61</v>
      </c>
      <c r="E77" s="92"/>
      <c r="F77" s="242" t="s">
        <v>47</v>
      </c>
      <c r="G77" s="91" t="s">
        <v>62</v>
      </c>
      <c r="H77" s="250"/>
      <c r="I77" s="111" t="s">
        <v>57</v>
      </c>
      <c r="J77" s="112"/>
      <c r="K77" s="113" t="s">
        <v>88</v>
      </c>
      <c r="L77" s="201">
        <f t="shared" si="2"/>
        <v>0</v>
      </c>
      <c r="M77" s="209"/>
      <c r="N77" s="94"/>
    </row>
    <row r="78" spans="1:14" ht="24" customHeight="1" x14ac:dyDescent="0.2">
      <c r="A78" s="258"/>
      <c r="B78" s="114"/>
      <c r="C78" s="96"/>
      <c r="D78" s="97" t="s">
        <v>61</v>
      </c>
      <c r="E78" s="98"/>
      <c r="F78" s="243" t="s">
        <v>47</v>
      </c>
      <c r="G78" s="97" t="s">
        <v>62</v>
      </c>
      <c r="H78" s="251"/>
      <c r="I78" s="115" t="s">
        <v>57</v>
      </c>
      <c r="J78" s="116"/>
      <c r="K78" s="117" t="s">
        <v>88</v>
      </c>
      <c r="L78" s="202">
        <f t="shared" si="2"/>
        <v>0</v>
      </c>
      <c r="M78" s="210"/>
      <c r="N78" s="222"/>
    </row>
    <row r="79" spans="1:14" ht="8.1" customHeight="1" thickBot="1" x14ac:dyDescent="0.25">
      <c r="A79" s="258"/>
      <c r="B79" s="229"/>
      <c r="C79" s="5"/>
      <c r="D79" s="5"/>
      <c r="E79" s="65"/>
      <c r="L79" s="3"/>
      <c r="M79" s="3"/>
    </row>
    <row r="80" spans="1:14" ht="24" customHeight="1" thickBot="1" x14ac:dyDescent="0.25">
      <c r="B80" s="196" t="s">
        <v>53</v>
      </c>
      <c r="C80" s="565" t="s">
        <v>52</v>
      </c>
      <c r="D80" s="559" t="s">
        <v>55</v>
      </c>
      <c r="E80" s="563" t="s">
        <v>58</v>
      </c>
      <c r="F80" s="563"/>
      <c r="G80" s="563"/>
      <c r="H80" s="563"/>
      <c r="I80" s="563"/>
      <c r="J80" s="563"/>
      <c r="K80" s="450"/>
      <c r="L80" s="452" t="s">
        <v>167</v>
      </c>
      <c r="M80" s="256" t="s">
        <v>150</v>
      </c>
      <c r="N80" s="573" t="s">
        <v>44</v>
      </c>
    </row>
    <row r="81" spans="1:14" ht="24" customHeight="1" thickBot="1" x14ac:dyDescent="0.25">
      <c r="A81" s="258">
        <v>3</v>
      </c>
      <c r="B81" s="197" t="s">
        <v>81</v>
      </c>
      <c r="C81" s="566"/>
      <c r="D81" s="560"/>
      <c r="E81" s="564"/>
      <c r="F81" s="564"/>
      <c r="G81" s="564"/>
      <c r="H81" s="564"/>
      <c r="I81" s="564"/>
      <c r="J81" s="564"/>
      <c r="K81" s="447" t="s">
        <v>193</v>
      </c>
      <c r="L81" s="226">
        <f>SUM(L82:L106)</f>
        <v>0</v>
      </c>
      <c r="M81" s="228">
        <f>SUM(M82:M106)</f>
        <v>0</v>
      </c>
      <c r="N81" s="574"/>
    </row>
    <row r="82" spans="1:14" ht="24" customHeight="1" x14ac:dyDescent="0.2">
      <c r="A82" s="258"/>
      <c r="B82" s="89"/>
      <c r="C82" s="191"/>
      <c r="D82" s="192" t="s">
        <v>61</v>
      </c>
      <c r="E82" s="132"/>
      <c r="F82" s="252" t="s">
        <v>47</v>
      </c>
      <c r="G82" s="192" t="s">
        <v>62</v>
      </c>
      <c r="H82" s="249"/>
      <c r="I82" s="193" t="s">
        <v>57</v>
      </c>
      <c r="J82" s="194"/>
      <c r="K82" s="195" t="s">
        <v>88</v>
      </c>
      <c r="L82" s="200">
        <f t="shared" ref="L82:L106" si="3">IF(J82=0,E82*H82,E82*H82*J82)</f>
        <v>0</v>
      </c>
      <c r="M82" s="208"/>
      <c r="N82" s="227"/>
    </row>
    <row r="83" spans="1:14" ht="24" customHeight="1" x14ac:dyDescent="0.2">
      <c r="A83" s="258"/>
      <c r="B83" s="89"/>
      <c r="C83" s="90"/>
      <c r="D83" s="91" t="s">
        <v>61</v>
      </c>
      <c r="E83" s="92"/>
      <c r="F83" s="242" t="s">
        <v>47</v>
      </c>
      <c r="G83" s="91" t="s">
        <v>62</v>
      </c>
      <c r="H83" s="250"/>
      <c r="I83" s="111" t="s">
        <v>57</v>
      </c>
      <c r="J83" s="112"/>
      <c r="K83" s="113" t="s">
        <v>88</v>
      </c>
      <c r="L83" s="201">
        <f t="shared" si="3"/>
        <v>0</v>
      </c>
      <c r="M83" s="209"/>
      <c r="N83" s="94"/>
    </row>
    <row r="84" spans="1:14" ht="24" customHeight="1" x14ac:dyDescent="0.2">
      <c r="A84" s="258"/>
      <c r="B84" s="89"/>
      <c r="C84" s="90"/>
      <c r="D84" s="91" t="s">
        <v>61</v>
      </c>
      <c r="E84" s="92"/>
      <c r="F84" s="242" t="s">
        <v>47</v>
      </c>
      <c r="G84" s="91" t="s">
        <v>62</v>
      </c>
      <c r="H84" s="250"/>
      <c r="I84" s="111" t="s">
        <v>57</v>
      </c>
      <c r="J84" s="112"/>
      <c r="K84" s="113" t="s">
        <v>88</v>
      </c>
      <c r="L84" s="201">
        <f t="shared" si="3"/>
        <v>0</v>
      </c>
      <c r="M84" s="209"/>
      <c r="N84" s="94"/>
    </row>
    <row r="85" spans="1:14" ht="24" customHeight="1" x14ac:dyDescent="0.2">
      <c r="A85" s="258"/>
      <c r="B85" s="89"/>
      <c r="C85" s="90"/>
      <c r="D85" s="91" t="s">
        <v>61</v>
      </c>
      <c r="E85" s="92"/>
      <c r="F85" s="242" t="s">
        <v>47</v>
      </c>
      <c r="G85" s="91" t="s">
        <v>62</v>
      </c>
      <c r="H85" s="250"/>
      <c r="I85" s="111" t="s">
        <v>57</v>
      </c>
      <c r="J85" s="112"/>
      <c r="K85" s="113" t="s">
        <v>88</v>
      </c>
      <c r="L85" s="201">
        <f t="shared" si="3"/>
        <v>0</v>
      </c>
      <c r="M85" s="209"/>
      <c r="N85" s="94"/>
    </row>
    <row r="86" spans="1:14" ht="24" customHeight="1" x14ac:dyDescent="0.2">
      <c r="A86" s="258"/>
      <c r="B86" s="89"/>
      <c r="C86" s="90"/>
      <c r="D86" s="91" t="s">
        <v>61</v>
      </c>
      <c r="E86" s="92"/>
      <c r="F86" s="242" t="s">
        <v>47</v>
      </c>
      <c r="G86" s="91" t="s">
        <v>62</v>
      </c>
      <c r="H86" s="250"/>
      <c r="I86" s="111" t="s">
        <v>57</v>
      </c>
      <c r="J86" s="112"/>
      <c r="K86" s="113" t="s">
        <v>88</v>
      </c>
      <c r="L86" s="201">
        <f t="shared" si="3"/>
        <v>0</v>
      </c>
      <c r="M86" s="209"/>
      <c r="N86" s="94"/>
    </row>
    <row r="87" spans="1:14" ht="24" customHeight="1" x14ac:dyDescent="0.2">
      <c r="A87" s="258"/>
      <c r="B87" s="89"/>
      <c r="C87" s="90"/>
      <c r="D87" s="91" t="s">
        <v>61</v>
      </c>
      <c r="E87" s="92"/>
      <c r="F87" s="242" t="s">
        <v>47</v>
      </c>
      <c r="G87" s="91" t="s">
        <v>62</v>
      </c>
      <c r="H87" s="250"/>
      <c r="I87" s="111" t="s">
        <v>57</v>
      </c>
      <c r="J87" s="112"/>
      <c r="K87" s="113" t="s">
        <v>88</v>
      </c>
      <c r="L87" s="201">
        <f t="shared" si="3"/>
        <v>0</v>
      </c>
      <c r="M87" s="209"/>
      <c r="N87" s="94"/>
    </row>
    <row r="88" spans="1:14" ht="24" customHeight="1" x14ac:dyDescent="0.2">
      <c r="A88" s="258"/>
      <c r="B88" s="89"/>
      <c r="C88" s="90"/>
      <c r="D88" s="91" t="s">
        <v>61</v>
      </c>
      <c r="E88" s="92"/>
      <c r="F88" s="242" t="s">
        <v>47</v>
      </c>
      <c r="G88" s="91" t="s">
        <v>62</v>
      </c>
      <c r="H88" s="250"/>
      <c r="I88" s="111" t="s">
        <v>57</v>
      </c>
      <c r="J88" s="112"/>
      <c r="K88" s="113" t="s">
        <v>88</v>
      </c>
      <c r="L88" s="201">
        <f t="shared" si="3"/>
        <v>0</v>
      </c>
      <c r="M88" s="209"/>
      <c r="N88" s="94"/>
    </row>
    <row r="89" spans="1:14" ht="24" customHeight="1" x14ac:dyDescent="0.2">
      <c r="A89" s="258"/>
      <c r="B89" s="89"/>
      <c r="C89" s="90"/>
      <c r="D89" s="91" t="s">
        <v>61</v>
      </c>
      <c r="E89" s="92"/>
      <c r="F89" s="242" t="s">
        <v>47</v>
      </c>
      <c r="G89" s="91" t="s">
        <v>62</v>
      </c>
      <c r="H89" s="250"/>
      <c r="I89" s="111" t="s">
        <v>57</v>
      </c>
      <c r="J89" s="112"/>
      <c r="K89" s="113" t="s">
        <v>88</v>
      </c>
      <c r="L89" s="201">
        <f t="shared" si="3"/>
        <v>0</v>
      </c>
      <c r="M89" s="209"/>
      <c r="N89" s="94"/>
    </row>
    <row r="90" spans="1:14" ht="24" customHeight="1" x14ac:dyDescent="0.2">
      <c r="A90" s="258"/>
      <c r="B90" s="89"/>
      <c r="C90" s="90"/>
      <c r="D90" s="91" t="s">
        <v>61</v>
      </c>
      <c r="E90" s="92"/>
      <c r="F90" s="242" t="s">
        <v>47</v>
      </c>
      <c r="G90" s="91" t="s">
        <v>62</v>
      </c>
      <c r="H90" s="250"/>
      <c r="I90" s="111" t="s">
        <v>57</v>
      </c>
      <c r="J90" s="112"/>
      <c r="K90" s="113" t="s">
        <v>88</v>
      </c>
      <c r="L90" s="201">
        <f t="shared" si="3"/>
        <v>0</v>
      </c>
      <c r="M90" s="209"/>
      <c r="N90" s="94"/>
    </row>
    <row r="91" spans="1:14" ht="24" customHeight="1" x14ac:dyDescent="0.2">
      <c r="A91" s="258"/>
      <c r="B91" s="89"/>
      <c r="C91" s="90"/>
      <c r="D91" s="91" t="s">
        <v>61</v>
      </c>
      <c r="E91" s="92"/>
      <c r="F91" s="242" t="s">
        <v>47</v>
      </c>
      <c r="G91" s="91" t="s">
        <v>62</v>
      </c>
      <c r="H91" s="250"/>
      <c r="I91" s="111" t="s">
        <v>57</v>
      </c>
      <c r="J91" s="112"/>
      <c r="K91" s="113" t="s">
        <v>88</v>
      </c>
      <c r="L91" s="201">
        <f t="shared" si="3"/>
        <v>0</v>
      </c>
      <c r="M91" s="209"/>
      <c r="N91" s="94"/>
    </row>
    <row r="92" spans="1:14" ht="24" customHeight="1" x14ac:dyDescent="0.2">
      <c r="A92" s="258"/>
      <c r="B92" s="89"/>
      <c r="C92" s="90"/>
      <c r="D92" s="91" t="s">
        <v>61</v>
      </c>
      <c r="E92" s="92"/>
      <c r="F92" s="242" t="s">
        <v>47</v>
      </c>
      <c r="G92" s="91"/>
      <c r="H92" s="250"/>
      <c r="I92" s="111" t="s">
        <v>57</v>
      </c>
      <c r="J92" s="112"/>
      <c r="K92" s="113" t="s">
        <v>88</v>
      </c>
      <c r="L92" s="201">
        <f t="shared" si="3"/>
        <v>0</v>
      </c>
      <c r="M92" s="209"/>
      <c r="N92" s="94"/>
    </row>
    <row r="93" spans="1:14" ht="24" customHeight="1" x14ac:dyDescent="0.2">
      <c r="A93" s="258"/>
      <c r="B93" s="89"/>
      <c r="C93" s="90"/>
      <c r="D93" s="91" t="s">
        <v>61</v>
      </c>
      <c r="E93" s="92"/>
      <c r="F93" s="242" t="s">
        <v>47</v>
      </c>
      <c r="G93" s="91" t="s">
        <v>62</v>
      </c>
      <c r="H93" s="250"/>
      <c r="I93" s="111" t="s">
        <v>57</v>
      </c>
      <c r="J93" s="112"/>
      <c r="K93" s="113" t="s">
        <v>88</v>
      </c>
      <c r="L93" s="201">
        <f t="shared" si="3"/>
        <v>0</v>
      </c>
      <c r="M93" s="209"/>
      <c r="N93" s="94"/>
    </row>
    <row r="94" spans="1:14" ht="24" customHeight="1" x14ac:dyDescent="0.2">
      <c r="A94" s="258"/>
      <c r="B94" s="89"/>
      <c r="C94" s="90"/>
      <c r="D94" s="91" t="s">
        <v>61</v>
      </c>
      <c r="E94" s="92"/>
      <c r="F94" s="242" t="s">
        <v>47</v>
      </c>
      <c r="G94" s="91" t="s">
        <v>62</v>
      </c>
      <c r="H94" s="250"/>
      <c r="I94" s="111" t="s">
        <v>57</v>
      </c>
      <c r="J94" s="112"/>
      <c r="K94" s="113" t="s">
        <v>88</v>
      </c>
      <c r="L94" s="201">
        <f t="shared" si="3"/>
        <v>0</v>
      </c>
      <c r="M94" s="209"/>
      <c r="N94" s="94"/>
    </row>
    <row r="95" spans="1:14" ht="24" customHeight="1" x14ac:dyDescent="0.2">
      <c r="A95" s="258"/>
      <c r="B95" s="89"/>
      <c r="C95" s="90"/>
      <c r="D95" s="91" t="s">
        <v>61</v>
      </c>
      <c r="E95" s="92"/>
      <c r="F95" s="242" t="s">
        <v>47</v>
      </c>
      <c r="G95" s="91" t="s">
        <v>62</v>
      </c>
      <c r="H95" s="250"/>
      <c r="I95" s="111" t="s">
        <v>57</v>
      </c>
      <c r="J95" s="112"/>
      <c r="K95" s="113" t="s">
        <v>88</v>
      </c>
      <c r="L95" s="201">
        <f t="shared" si="3"/>
        <v>0</v>
      </c>
      <c r="M95" s="209"/>
      <c r="N95" s="94"/>
    </row>
    <row r="96" spans="1:14" ht="24" customHeight="1" x14ac:dyDescent="0.2">
      <c r="A96" s="258"/>
      <c r="B96" s="89"/>
      <c r="C96" s="90"/>
      <c r="D96" s="91" t="s">
        <v>61</v>
      </c>
      <c r="E96" s="92"/>
      <c r="F96" s="242" t="s">
        <v>47</v>
      </c>
      <c r="G96" s="91" t="s">
        <v>62</v>
      </c>
      <c r="H96" s="250"/>
      <c r="I96" s="111" t="s">
        <v>57</v>
      </c>
      <c r="J96" s="112"/>
      <c r="K96" s="113" t="s">
        <v>88</v>
      </c>
      <c r="L96" s="201">
        <f t="shared" si="3"/>
        <v>0</v>
      </c>
      <c r="M96" s="209"/>
      <c r="N96" s="94"/>
    </row>
    <row r="97" spans="1:14" ht="24" customHeight="1" x14ac:dyDescent="0.2">
      <c r="A97" s="258"/>
      <c r="B97" s="89"/>
      <c r="C97" s="90"/>
      <c r="D97" s="91" t="s">
        <v>61</v>
      </c>
      <c r="E97" s="92"/>
      <c r="F97" s="242" t="s">
        <v>47</v>
      </c>
      <c r="G97" s="91" t="s">
        <v>62</v>
      </c>
      <c r="H97" s="250"/>
      <c r="I97" s="111" t="s">
        <v>57</v>
      </c>
      <c r="J97" s="112"/>
      <c r="K97" s="113" t="s">
        <v>88</v>
      </c>
      <c r="L97" s="201">
        <f t="shared" si="3"/>
        <v>0</v>
      </c>
      <c r="M97" s="209"/>
      <c r="N97" s="94"/>
    </row>
    <row r="98" spans="1:14" ht="24" customHeight="1" x14ac:dyDescent="0.2">
      <c r="A98" s="258"/>
      <c r="B98" s="89"/>
      <c r="C98" s="90"/>
      <c r="D98" s="91" t="s">
        <v>61</v>
      </c>
      <c r="E98" s="92"/>
      <c r="F98" s="242" t="s">
        <v>47</v>
      </c>
      <c r="G98" s="91" t="s">
        <v>62</v>
      </c>
      <c r="H98" s="250"/>
      <c r="I98" s="111" t="s">
        <v>57</v>
      </c>
      <c r="J98" s="112"/>
      <c r="K98" s="113" t="s">
        <v>88</v>
      </c>
      <c r="L98" s="201">
        <f t="shared" si="3"/>
        <v>0</v>
      </c>
      <c r="M98" s="209"/>
      <c r="N98" s="94"/>
    </row>
    <row r="99" spans="1:14" ht="24" customHeight="1" x14ac:dyDescent="0.2">
      <c r="A99" s="258"/>
      <c r="B99" s="89"/>
      <c r="C99" s="90"/>
      <c r="D99" s="91" t="s">
        <v>61</v>
      </c>
      <c r="E99" s="92"/>
      <c r="F99" s="242" t="s">
        <v>47</v>
      </c>
      <c r="G99" s="91" t="s">
        <v>62</v>
      </c>
      <c r="H99" s="250"/>
      <c r="I99" s="111" t="s">
        <v>57</v>
      </c>
      <c r="J99" s="112"/>
      <c r="K99" s="113" t="s">
        <v>88</v>
      </c>
      <c r="L99" s="201">
        <f t="shared" si="3"/>
        <v>0</v>
      </c>
      <c r="M99" s="209"/>
      <c r="N99" s="94"/>
    </row>
    <row r="100" spans="1:14" ht="24" customHeight="1" x14ac:dyDescent="0.2">
      <c r="A100" s="258"/>
      <c r="B100" s="89"/>
      <c r="C100" s="90"/>
      <c r="D100" s="91" t="s">
        <v>61</v>
      </c>
      <c r="E100" s="92"/>
      <c r="F100" s="242" t="s">
        <v>47</v>
      </c>
      <c r="G100" s="91" t="s">
        <v>62</v>
      </c>
      <c r="H100" s="250"/>
      <c r="I100" s="111" t="s">
        <v>57</v>
      </c>
      <c r="J100" s="112"/>
      <c r="K100" s="113" t="s">
        <v>88</v>
      </c>
      <c r="L100" s="201">
        <f t="shared" si="3"/>
        <v>0</v>
      </c>
      <c r="M100" s="209"/>
      <c r="N100" s="94"/>
    </row>
    <row r="101" spans="1:14" ht="24" customHeight="1" x14ac:dyDescent="0.2">
      <c r="A101" s="258"/>
      <c r="B101" s="89"/>
      <c r="C101" s="90"/>
      <c r="D101" s="91" t="s">
        <v>61</v>
      </c>
      <c r="E101" s="92"/>
      <c r="F101" s="242" t="s">
        <v>47</v>
      </c>
      <c r="G101" s="91" t="s">
        <v>62</v>
      </c>
      <c r="H101" s="250"/>
      <c r="I101" s="111" t="s">
        <v>57</v>
      </c>
      <c r="J101" s="112"/>
      <c r="K101" s="113" t="s">
        <v>88</v>
      </c>
      <c r="L101" s="201">
        <f t="shared" si="3"/>
        <v>0</v>
      </c>
      <c r="M101" s="209"/>
      <c r="N101" s="94"/>
    </row>
    <row r="102" spans="1:14" ht="24" customHeight="1" x14ac:dyDescent="0.2">
      <c r="A102" s="258"/>
      <c r="B102" s="89"/>
      <c r="C102" s="90"/>
      <c r="D102" s="91" t="s">
        <v>61</v>
      </c>
      <c r="E102" s="92"/>
      <c r="F102" s="242" t="s">
        <v>47</v>
      </c>
      <c r="G102" s="91" t="s">
        <v>62</v>
      </c>
      <c r="H102" s="250"/>
      <c r="I102" s="111" t="s">
        <v>57</v>
      </c>
      <c r="J102" s="112"/>
      <c r="K102" s="113" t="s">
        <v>88</v>
      </c>
      <c r="L102" s="201">
        <f t="shared" si="3"/>
        <v>0</v>
      </c>
      <c r="M102" s="209"/>
      <c r="N102" s="94"/>
    </row>
    <row r="103" spans="1:14" ht="24" customHeight="1" x14ac:dyDescent="0.2">
      <c r="A103" s="258"/>
      <c r="B103" s="89"/>
      <c r="C103" s="90"/>
      <c r="D103" s="91" t="s">
        <v>61</v>
      </c>
      <c r="E103" s="92"/>
      <c r="F103" s="242" t="s">
        <v>47</v>
      </c>
      <c r="G103" s="91" t="s">
        <v>62</v>
      </c>
      <c r="H103" s="250"/>
      <c r="I103" s="111" t="s">
        <v>57</v>
      </c>
      <c r="J103" s="112"/>
      <c r="K103" s="113" t="s">
        <v>88</v>
      </c>
      <c r="L103" s="201">
        <f t="shared" si="3"/>
        <v>0</v>
      </c>
      <c r="M103" s="209"/>
      <c r="N103" s="94"/>
    </row>
    <row r="104" spans="1:14" ht="24" customHeight="1" x14ac:dyDescent="0.2">
      <c r="A104" s="258"/>
      <c r="B104" s="89"/>
      <c r="C104" s="90"/>
      <c r="D104" s="91" t="s">
        <v>61</v>
      </c>
      <c r="E104" s="92"/>
      <c r="F104" s="242" t="s">
        <v>47</v>
      </c>
      <c r="G104" s="91" t="s">
        <v>62</v>
      </c>
      <c r="H104" s="250"/>
      <c r="I104" s="111" t="s">
        <v>57</v>
      </c>
      <c r="J104" s="112"/>
      <c r="K104" s="113" t="s">
        <v>88</v>
      </c>
      <c r="L104" s="201">
        <f t="shared" si="3"/>
        <v>0</v>
      </c>
      <c r="M104" s="209"/>
      <c r="N104" s="94"/>
    </row>
    <row r="105" spans="1:14" ht="24" customHeight="1" x14ac:dyDescent="0.2">
      <c r="A105" s="258"/>
      <c r="B105" s="89"/>
      <c r="C105" s="90"/>
      <c r="D105" s="91" t="s">
        <v>61</v>
      </c>
      <c r="E105" s="92"/>
      <c r="F105" s="242" t="s">
        <v>47</v>
      </c>
      <c r="G105" s="91" t="s">
        <v>62</v>
      </c>
      <c r="H105" s="250"/>
      <c r="I105" s="111" t="s">
        <v>57</v>
      </c>
      <c r="J105" s="112"/>
      <c r="K105" s="113" t="s">
        <v>88</v>
      </c>
      <c r="L105" s="201">
        <f t="shared" si="3"/>
        <v>0</v>
      </c>
      <c r="M105" s="209"/>
      <c r="N105" s="94"/>
    </row>
    <row r="106" spans="1:14" ht="24" customHeight="1" x14ac:dyDescent="0.2">
      <c r="A106" s="258"/>
      <c r="B106" s="114"/>
      <c r="C106" s="96"/>
      <c r="D106" s="97" t="s">
        <v>61</v>
      </c>
      <c r="E106" s="98"/>
      <c r="F106" s="243" t="s">
        <v>47</v>
      </c>
      <c r="G106" s="97" t="s">
        <v>62</v>
      </c>
      <c r="H106" s="251"/>
      <c r="I106" s="115" t="s">
        <v>57</v>
      </c>
      <c r="J106" s="116"/>
      <c r="K106" s="117" t="s">
        <v>88</v>
      </c>
      <c r="L106" s="202">
        <f t="shared" si="3"/>
        <v>0</v>
      </c>
      <c r="M106" s="210"/>
      <c r="N106" s="222"/>
    </row>
    <row r="107" spans="1:14" ht="8.1" customHeight="1" thickBot="1" x14ac:dyDescent="0.25">
      <c r="A107" s="258"/>
      <c r="B107" s="229"/>
      <c r="C107" s="5"/>
      <c r="D107" s="5"/>
      <c r="E107" s="65"/>
      <c r="L107" s="3"/>
      <c r="M107" s="3"/>
    </row>
    <row r="108" spans="1:14" ht="24" customHeight="1" thickBot="1" x14ac:dyDescent="0.25">
      <c r="B108" s="196" t="s">
        <v>53</v>
      </c>
      <c r="C108" s="565" t="s">
        <v>52</v>
      </c>
      <c r="D108" s="559" t="s">
        <v>55</v>
      </c>
      <c r="E108" s="563" t="s">
        <v>58</v>
      </c>
      <c r="F108" s="563"/>
      <c r="G108" s="563"/>
      <c r="H108" s="563"/>
      <c r="I108" s="563"/>
      <c r="J108" s="563"/>
      <c r="K108" s="450"/>
      <c r="L108" s="452" t="s">
        <v>167</v>
      </c>
      <c r="M108" s="256" t="s">
        <v>150</v>
      </c>
      <c r="N108" s="573" t="s">
        <v>44</v>
      </c>
    </row>
    <row r="109" spans="1:14" ht="24" customHeight="1" thickBot="1" x14ac:dyDescent="0.25">
      <c r="A109" s="258">
        <v>4</v>
      </c>
      <c r="B109" s="197" t="s">
        <v>82</v>
      </c>
      <c r="C109" s="566"/>
      <c r="D109" s="560"/>
      <c r="E109" s="564"/>
      <c r="F109" s="564"/>
      <c r="G109" s="564"/>
      <c r="H109" s="564"/>
      <c r="I109" s="564"/>
      <c r="J109" s="564"/>
      <c r="K109" s="447" t="s">
        <v>193</v>
      </c>
      <c r="L109" s="226">
        <f>SUM(L110:L121)</f>
        <v>0</v>
      </c>
      <c r="M109" s="228">
        <f>SUM(M110:M121)</f>
        <v>0</v>
      </c>
      <c r="N109" s="574"/>
    </row>
    <row r="110" spans="1:14" ht="24" customHeight="1" x14ac:dyDescent="0.2">
      <c r="A110" s="258"/>
      <c r="B110" s="89"/>
      <c r="C110" s="191"/>
      <c r="D110" s="192" t="s">
        <v>61</v>
      </c>
      <c r="E110" s="132"/>
      <c r="F110" s="252" t="s">
        <v>47</v>
      </c>
      <c r="G110" s="192" t="s">
        <v>62</v>
      </c>
      <c r="H110" s="249"/>
      <c r="I110" s="193" t="s">
        <v>57</v>
      </c>
      <c r="J110" s="194"/>
      <c r="K110" s="195" t="s">
        <v>88</v>
      </c>
      <c r="L110" s="200">
        <f t="shared" ref="L110:L121" si="4">IF(J110=0,E110*H110,E110*H110*J110)</f>
        <v>0</v>
      </c>
      <c r="M110" s="208"/>
      <c r="N110" s="227"/>
    </row>
    <row r="111" spans="1:14" ht="24" customHeight="1" x14ac:dyDescent="0.2">
      <c r="A111" s="258"/>
      <c r="B111" s="89"/>
      <c r="C111" s="90"/>
      <c r="D111" s="91" t="s">
        <v>61</v>
      </c>
      <c r="E111" s="92"/>
      <c r="F111" s="242" t="s">
        <v>47</v>
      </c>
      <c r="G111" s="91" t="s">
        <v>62</v>
      </c>
      <c r="H111" s="250"/>
      <c r="I111" s="111" t="s">
        <v>57</v>
      </c>
      <c r="J111" s="112"/>
      <c r="K111" s="113" t="s">
        <v>88</v>
      </c>
      <c r="L111" s="201">
        <f t="shared" si="4"/>
        <v>0</v>
      </c>
      <c r="M111" s="209"/>
      <c r="N111" s="94"/>
    </row>
    <row r="112" spans="1:14" ht="24" customHeight="1" x14ac:dyDescent="0.2">
      <c r="A112" s="258"/>
      <c r="B112" s="89"/>
      <c r="C112" s="90"/>
      <c r="D112" s="91" t="s">
        <v>61</v>
      </c>
      <c r="E112" s="92"/>
      <c r="F112" s="242" t="s">
        <v>47</v>
      </c>
      <c r="G112" s="91" t="s">
        <v>62</v>
      </c>
      <c r="H112" s="250"/>
      <c r="I112" s="111" t="s">
        <v>57</v>
      </c>
      <c r="J112" s="112"/>
      <c r="K112" s="113" t="s">
        <v>88</v>
      </c>
      <c r="L112" s="201">
        <f t="shared" si="4"/>
        <v>0</v>
      </c>
      <c r="M112" s="209"/>
      <c r="N112" s="94"/>
    </row>
    <row r="113" spans="1:14" ht="24" customHeight="1" x14ac:dyDescent="0.2">
      <c r="A113" s="258"/>
      <c r="B113" s="89"/>
      <c r="C113" s="90"/>
      <c r="D113" s="91" t="s">
        <v>61</v>
      </c>
      <c r="E113" s="92"/>
      <c r="F113" s="242" t="s">
        <v>47</v>
      </c>
      <c r="G113" s="91" t="s">
        <v>62</v>
      </c>
      <c r="H113" s="250"/>
      <c r="I113" s="111" t="s">
        <v>57</v>
      </c>
      <c r="J113" s="112"/>
      <c r="K113" s="113" t="s">
        <v>88</v>
      </c>
      <c r="L113" s="201">
        <f t="shared" si="4"/>
        <v>0</v>
      </c>
      <c r="M113" s="209"/>
      <c r="N113" s="94"/>
    </row>
    <row r="114" spans="1:14" ht="24" customHeight="1" x14ac:dyDescent="0.2">
      <c r="A114" s="258"/>
      <c r="B114" s="89"/>
      <c r="C114" s="90"/>
      <c r="D114" s="91" t="s">
        <v>61</v>
      </c>
      <c r="E114" s="92"/>
      <c r="F114" s="242" t="s">
        <v>47</v>
      </c>
      <c r="G114" s="91" t="s">
        <v>62</v>
      </c>
      <c r="H114" s="250"/>
      <c r="I114" s="111" t="s">
        <v>57</v>
      </c>
      <c r="J114" s="112"/>
      <c r="K114" s="113" t="s">
        <v>88</v>
      </c>
      <c r="L114" s="201">
        <f t="shared" si="4"/>
        <v>0</v>
      </c>
      <c r="M114" s="209"/>
      <c r="N114" s="94"/>
    </row>
    <row r="115" spans="1:14" ht="24" customHeight="1" x14ac:dyDescent="0.2">
      <c r="A115" s="258"/>
      <c r="B115" s="89"/>
      <c r="C115" s="90"/>
      <c r="D115" s="91" t="s">
        <v>61</v>
      </c>
      <c r="E115" s="92"/>
      <c r="F115" s="242" t="s">
        <v>47</v>
      </c>
      <c r="G115" s="91" t="s">
        <v>62</v>
      </c>
      <c r="H115" s="250"/>
      <c r="I115" s="111" t="s">
        <v>57</v>
      </c>
      <c r="J115" s="112"/>
      <c r="K115" s="113" t="s">
        <v>88</v>
      </c>
      <c r="L115" s="201">
        <f t="shared" si="4"/>
        <v>0</v>
      </c>
      <c r="M115" s="209"/>
      <c r="N115" s="94"/>
    </row>
    <row r="116" spans="1:14" ht="24" customHeight="1" x14ac:dyDescent="0.2">
      <c r="A116" s="258"/>
      <c r="B116" s="89"/>
      <c r="C116" s="90"/>
      <c r="D116" s="91" t="s">
        <v>61</v>
      </c>
      <c r="E116" s="92"/>
      <c r="F116" s="242" t="s">
        <v>47</v>
      </c>
      <c r="G116" s="91" t="s">
        <v>62</v>
      </c>
      <c r="H116" s="250"/>
      <c r="I116" s="111" t="s">
        <v>57</v>
      </c>
      <c r="J116" s="112"/>
      <c r="K116" s="113" t="s">
        <v>88</v>
      </c>
      <c r="L116" s="201">
        <f t="shared" si="4"/>
        <v>0</v>
      </c>
      <c r="M116" s="209"/>
      <c r="N116" s="94"/>
    </row>
    <row r="117" spans="1:14" ht="24" customHeight="1" x14ac:dyDescent="0.2">
      <c r="A117" s="258"/>
      <c r="B117" s="89"/>
      <c r="C117" s="90"/>
      <c r="D117" s="91" t="s">
        <v>61</v>
      </c>
      <c r="E117" s="92"/>
      <c r="F117" s="242" t="s">
        <v>47</v>
      </c>
      <c r="G117" s="91" t="s">
        <v>62</v>
      </c>
      <c r="H117" s="250"/>
      <c r="I117" s="111" t="s">
        <v>57</v>
      </c>
      <c r="J117" s="112"/>
      <c r="K117" s="113" t="s">
        <v>88</v>
      </c>
      <c r="L117" s="201">
        <f t="shared" si="4"/>
        <v>0</v>
      </c>
      <c r="M117" s="209"/>
      <c r="N117" s="94"/>
    </row>
    <row r="118" spans="1:14" ht="24" customHeight="1" x14ac:dyDescent="0.2">
      <c r="A118" s="258"/>
      <c r="B118" s="89"/>
      <c r="C118" s="90"/>
      <c r="D118" s="91" t="s">
        <v>61</v>
      </c>
      <c r="E118" s="92"/>
      <c r="F118" s="242" t="s">
        <v>47</v>
      </c>
      <c r="G118" s="91" t="s">
        <v>62</v>
      </c>
      <c r="H118" s="250"/>
      <c r="I118" s="111" t="s">
        <v>57</v>
      </c>
      <c r="J118" s="112"/>
      <c r="K118" s="113" t="s">
        <v>88</v>
      </c>
      <c r="L118" s="201">
        <f t="shared" si="4"/>
        <v>0</v>
      </c>
      <c r="M118" s="209"/>
      <c r="N118" s="94"/>
    </row>
    <row r="119" spans="1:14" ht="24" customHeight="1" x14ac:dyDescent="0.2">
      <c r="A119" s="258"/>
      <c r="B119" s="89"/>
      <c r="C119" s="90"/>
      <c r="D119" s="91" t="s">
        <v>61</v>
      </c>
      <c r="E119" s="92"/>
      <c r="F119" s="242" t="s">
        <v>47</v>
      </c>
      <c r="G119" s="91" t="s">
        <v>62</v>
      </c>
      <c r="H119" s="250"/>
      <c r="I119" s="111" t="s">
        <v>57</v>
      </c>
      <c r="J119" s="112"/>
      <c r="K119" s="113" t="s">
        <v>88</v>
      </c>
      <c r="L119" s="201">
        <f t="shared" si="4"/>
        <v>0</v>
      </c>
      <c r="M119" s="209"/>
      <c r="N119" s="94"/>
    </row>
    <row r="120" spans="1:14" ht="24" customHeight="1" x14ac:dyDescent="0.2">
      <c r="A120" s="258"/>
      <c r="B120" s="89"/>
      <c r="C120" s="90"/>
      <c r="D120" s="91" t="s">
        <v>61</v>
      </c>
      <c r="E120" s="92"/>
      <c r="F120" s="242" t="s">
        <v>47</v>
      </c>
      <c r="G120" s="91" t="s">
        <v>62</v>
      </c>
      <c r="H120" s="250"/>
      <c r="I120" s="111" t="s">
        <v>57</v>
      </c>
      <c r="J120" s="112"/>
      <c r="K120" s="113" t="s">
        <v>88</v>
      </c>
      <c r="L120" s="201">
        <f t="shared" si="4"/>
        <v>0</v>
      </c>
      <c r="M120" s="209"/>
      <c r="N120" s="94"/>
    </row>
    <row r="121" spans="1:14" ht="24" customHeight="1" x14ac:dyDescent="0.2">
      <c r="A121" s="258"/>
      <c r="B121" s="230"/>
      <c r="C121" s="96"/>
      <c r="D121" s="97" t="s">
        <v>61</v>
      </c>
      <c r="E121" s="98"/>
      <c r="F121" s="243" t="s">
        <v>47</v>
      </c>
      <c r="G121" s="97" t="s">
        <v>62</v>
      </c>
      <c r="H121" s="251"/>
      <c r="I121" s="115" t="s">
        <v>57</v>
      </c>
      <c r="J121" s="116"/>
      <c r="K121" s="117" t="s">
        <v>88</v>
      </c>
      <c r="L121" s="202">
        <f t="shared" si="4"/>
        <v>0</v>
      </c>
      <c r="M121" s="210"/>
      <c r="N121" s="222"/>
    </row>
    <row r="122" spans="1:14" ht="12" customHeight="1" thickBot="1" x14ac:dyDescent="0.25">
      <c r="A122" s="258"/>
      <c r="B122" s="229"/>
      <c r="C122" s="5"/>
      <c r="D122" s="5"/>
      <c r="E122" s="65"/>
      <c r="L122" s="3"/>
      <c r="M122" s="3"/>
    </row>
    <row r="123" spans="1:14" ht="24" customHeight="1" thickBot="1" x14ac:dyDescent="0.25">
      <c r="B123" s="196" t="s">
        <v>53</v>
      </c>
      <c r="C123" s="565" t="s">
        <v>52</v>
      </c>
      <c r="D123" s="559" t="s">
        <v>55</v>
      </c>
      <c r="E123" s="563" t="s">
        <v>58</v>
      </c>
      <c r="F123" s="563"/>
      <c r="G123" s="563"/>
      <c r="H123" s="563"/>
      <c r="I123" s="563"/>
      <c r="J123" s="563"/>
      <c r="K123" s="450"/>
      <c r="L123" s="452" t="s">
        <v>167</v>
      </c>
      <c r="M123" s="256" t="s">
        <v>150</v>
      </c>
      <c r="N123" s="573" t="s">
        <v>44</v>
      </c>
    </row>
    <row r="124" spans="1:14" ht="24" customHeight="1" thickBot="1" x14ac:dyDescent="0.25">
      <c r="A124" s="258">
        <v>5</v>
      </c>
      <c r="B124" s="197" t="s">
        <v>83</v>
      </c>
      <c r="C124" s="566"/>
      <c r="D124" s="560"/>
      <c r="E124" s="564"/>
      <c r="F124" s="564"/>
      <c r="G124" s="564"/>
      <c r="H124" s="564"/>
      <c r="I124" s="564"/>
      <c r="J124" s="564"/>
      <c r="K124" s="447" t="s">
        <v>193</v>
      </c>
      <c r="L124" s="226">
        <f>SUM(L125:L130)</f>
        <v>0</v>
      </c>
      <c r="M124" s="228">
        <f>SUM(M125:M130)</f>
        <v>0</v>
      </c>
      <c r="N124" s="574"/>
    </row>
    <row r="125" spans="1:14" ht="24.75" customHeight="1" x14ac:dyDescent="0.2">
      <c r="A125" s="258"/>
      <c r="B125" s="89"/>
      <c r="C125" s="191"/>
      <c r="D125" s="192" t="s">
        <v>61</v>
      </c>
      <c r="E125" s="132"/>
      <c r="F125" s="252" t="s">
        <v>47</v>
      </c>
      <c r="G125" s="192" t="s">
        <v>62</v>
      </c>
      <c r="H125" s="249"/>
      <c r="I125" s="193" t="s">
        <v>57</v>
      </c>
      <c r="J125" s="194"/>
      <c r="K125" s="195" t="s">
        <v>88</v>
      </c>
      <c r="L125" s="200">
        <f t="shared" ref="L125:L130" si="5">IF(J125=0,E125*H125,E125*H125*J125)</f>
        <v>0</v>
      </c>
      <c r="M125" s="208"/>
      <c r="N125" s="227"/>
    </row>
    <row r="126" spans="1:14" ht="24.75" customHeight="1" x14ac:dyDescent="0.2">
      <c r="A126" s="258"/>
      <c r="B126" s="89"/>
      <c r="C126" s="90"/>
      <c r="D126" s="91" t="s">
        <v>61</v>
      </c>
      <c r="E126" s="92"/>
      <c r="F126" s="242" t="s">
        <v>47</v>
      </c>
      <c r="G126" s="91" t="s">
        <v>62</v>
      </c>
      <c r="H126" s="250"/>
      <c r="I126" s="111" t="s">
        <v>57</v>
      </c>
      <c r="J126" s="112"/>
      <c r="K126" s="113" t="s">
        <v>88</v>
      </c>
      <c r="L126" s="201">
        <f t="shared" si="5"/>
        <v>0</v>
      </c>
      <c r="M126" s="209"/>
      <c r="N126" s="94"/>
    </row>
    <row r="127" spans="1:14" ht="24.75" customHeight="1" x14ac:dyDescent="0.2">
      <c r="A127" s="258"/>
      <c r="B127" s="89"/>
      <c r="C127" s="90"/>
      <c r="D127" s="91" t="s">
        <v>61</v>
      </c>
      <c r="E127" s="92"/>
      <c r="F127" s="242" t="s">
        <v>47</v>
      </c>
      <c r="G127" s="91" t="s">
        <v>62</v>
      </c>
      <c r="H127" s="250"/>
      <c r="I127" s="111" t="s">
        <v>57</v>
      </c>
      <c r="J127" s="112"/>
      <c r="K127" s="113" t="s">
        <v>88</v>
      </c>
      <c r="L127" s="201">
        <f t="shared" si="5"/>
        <v>0</v>
      </c>
      <c r="M127" s="209"/>
      <c r="N127" s="94"/>
    </row>
    <row r="128" spans="1:14" ht="24.75" customHeight="1" x14ac:dyDescent="0.2">
      <c r="A128" s="258"/>
      <c r="B128" s="89"/>
      <c r="C128" s="90"/>
      <c r="D128" s="91" t="s">
        <v>61</v>
      </c>
      <c r="E128" s="92"/>
      <c r="F128" s="242" t="s">
        <v>47</v>
      </c>
      <c r="G128" s="91" t="s">
        <v>62</v>
      </c>
      <c r="H128" s="250"/>
      <c r="I128" s="111" t="s">
        <v>57</v>
      </c>
      <c r="J128" s="112"/>
      <c r="K128" s="113" t="s">
        <v>88</v>
      </c>
      <c r="L128" s="201">
        <f t="shared" si="5"/>
        <v>0</v>
      </c>
      <c r="M128" s="209"/>
      <c r="N128" s="94"/>
    </row>
    <row r="129" spans="1:14" ht="24.75" customHeight="1" x14ac:dyDescent="0.2">
      <c r="A129" s="258"/>
      <c r="B129" s="89"/>
      <c r="C129" s="90"/>
      <c r="D129" s="91" t="s">
        <v>61</v>
      </c>
      <c r="E129" s="92"/>
      <c r="F129" s="242" t="s">
        <v>47</v>
      </c>
      <c r="G129" s="91" t="s">
        <v>62</v>
      </c>
      <c r="H129" s="250"/>
      <c r="I129" s="111" t="s">
        <v>57</v>
      </c>
      <c r="J129" s="112"/>
      <c r="K129" s="113" t="s">
        <v>88</v>
      </c>
      <c r="L129" s="201">
        <f t="shared" si="5"/>
        <v>0</v>
      </c>
      <c r="M129" s="209"/>
      <c r="N129" s="94"/>
    </row>
    <row r="130" spans="1:14" ht="24.75" customHeight="1" x14ac:dyDescent="0.2">
      <c r="A130" s="258"/>
      <c r="B130" s="114"/>
      <c r="C130" s="96"/>
      <c r="D130" s="97" t="s">
        <v>61</v>
      </c>
      <c r="E130" s="98"/>
      <c r="F130" s="243" t="s">
        <v>47</v>
      </c>
      <c r="G130" s="97" t="s">
        <v>62</v>
      </c>
      <c r="H130" s="251"/>
      <c r="I130" s="115" t="s">
        <v>57</v>
      </c>
      <c r="J130" s="116"/>
      <c r="K130" s="117" t="s">
        <v>88</v>
      </c>
      <c r="L130" s="202">
        <f t="shared" si="5"/>
        <v>0</v>
      </c>
      <c r="M130" s="210"/>
      <c r="N130" s="222"/>
    </row>
    <row r="131" spans="1:14" ht="9.75" customHeight="1" thickBot="1" x14ac:dyDescent="0.25">
      <c r="A131" s="258"/>
      <c r="B131" s="229"/>
      <c r="C131" s="5"/>
      <c r="D131" s="5"/>
      <c r="E131" s="65"/>
      <c r="L131" s="3"/>
      <c r="M131" s="3"/>
    </row>
    <row r="132" spans="1:14" ht="24" customHeight="1" thickBot="1" x14ac:dyDescent="0.25">
      <c r="B132" s="196" t="s">
        <v>53</v>
      </c>
      <c r="C132" s="565" t="s">
        <v>52</v>
      </c>
      <c r="D132" s="559" t="s">
        <v>55</v>
      </c>
      <c r="E132" s="563" t="s">
        <v>58</v>
      </c>
      <c r="F132" s="563"/>
      <c r="G132" s="563"/>
      <c r="H132" s="563"/>
      <c r="I132" s="563"/>
      <c r="J132" s="563"/>
      <c r="K132" s="450"/>
      <c r="L132" s="452" t="s">
        <v>167</v>
      </c>
      <c r="M132" s="256" t="s">
        <v>150</v>
      </c>
      <c r="N132" s="573" t="s">
        <v>44</v>
      </c>
    </row>
    <row r="133" spans="1:14" ht="24" customHeight="1" thickBot="1" x14ac:dyDescent="0.25">
      <c r="A133" s="258">
        <v>6</v>
      </c>
      <c r="B133" s="197" t="s">
        <v>84</v>
      </c>
      <c r="C133" s="566"/>
      <c r="D133" s="560"/>
      <c r="E133" s="564"/>
      <c r="F133" s="564"/>
      <c r="G133" s="564"/>
      <c r="H133" s="564"/>
      <c r="I133" s="564"/>
      <c r="J133" s="564"/>
      <c r="K133" s="447" t="s">
        <v>193</v>
      </c>
      <c r="L133" s="226">
        <f>SUM(L134:L139)</f>
        <v>0</v>
      </c>
      <c r="M133" s="228">
        <f>SUM(M134:M139)</f>
        <v>0</v>
      </c>
      <c r="N133" s="574"/>
    </row>
    <row r="134" spans="1:14" ht="24.75" customHeight="1" x14ac:dyDescent="0.2">
      <c r="A134" s="258"/>
      <c r="B134" s="89"/>
      <c r="C134" s="191"/>
      <c r="D134" s="192" t="s">
        <v>61</v>
      </c>
      <c r="E134" s="132"/>
      <c r="F134" s="252" t="s">
        <v>47</v>
      </c>
      <c r="G134" s="192" t="s">
        <v>62</v>
      </c>
      <c r="H134" s="249"/>
      <c r="I134" s="193" t="s">
        <v>57</v>
      </c>
      <c r="J134" s="194"/>
      <c r="K134" s="195" t="s">
        <v>88</v>
      </c>
      <c r="L134" s="200">
        <f t="shared" ref="L134:L139" si="6">IF(J134=0,E134*H134,E134*H134*J134)</f>
        <v>0</v>
      </c>
      <c r="M134" s="208"/>
      <c r="N134" s="227"/>
    </row>
    <row r="135" spans="1:14" ht="24.75" customHeight="1" x14ac:dyDescent="0.2">
      <c r="A135" s="258"/>
      <c r="B135" s="89"/>
      <c r="C135" s="90"/>
      <c r="D135" s="91" t="s">
        <v>61</v>
      </c>
      <c r="E135" s="92"/>
      <c r="F135" s="242" t="s">
        <v>47</v>
      </c>
      <c r="G135" s="91" t="s">
        <v>62</v>
      </c>
      <c r="H135" s="250"/>
      <c r="I135" s="111" t="s">
        <v>57</v>
      </c>
      <c r="J135" s="112"/>
      <c r="K135" s="113" t="s">
        <v>88</v>
      </c>
      <c r="L135" s="201">
        <f t="shared" si="6"/>
        <v>0</v>
      </c>
      <c r="M135" s="209"/>
      <c r="N135" s="94"/>
    </row>
    <row r="136" spans="1:14" ht="24.75" customHeight="1" x14ac:dyDescent="0.2">
      <c r="A136" s="258"/>
      <c r="B136" s="89"/>
      <c r="C136" s="90"/>
      <c r="D136" s="91" t="s">
        <v>61</v>
      </c>
      <c r="E136" s="92"/>
      <c r="F136" s="242" t="s">
        <v>47</v>
      </c>
      <c r="G136" s="91" t="s">
        <v>62</v>
      </c>
      <c r="H136" s="250"/>
      <c r="I136" s="111" t="s">
        <v>57</v>
      </c>
      <c r="J136" s="112"/>
      <c r="K136" s="113" t="s">
        <v>88</v>
      </c>
      <c r="L136" s="201">
        <f t="shared" si="6"/>
        <v>0</v>
      </c>
      <c r="M136" s="209"/>
      <c r="N136" s="94"/>
    </row>
    <row r="137" spans="1:14" ht="24.75" customHeight="1" x14ac:dyDescent="0.2">
      <c r="A137" s="258"/>
      <c r="B137" s="89"/>
      <c r="C137" s="90"/>
      <c r="D137" s="91" t="s">
        <v>61</v>
      </c>
      <c r="E137" s="92"/>
      <c r="F137" s="242" t="s">
        <v>47</v>
      </c>
      <c r="G137" s="91" t="s">
        <v>62</v>
      </c>
      <c r="H137" s="250"/>
      <c r="I137" s="111" t="s">
        <v>57</v>
      </c>
      <c r="J137" s="112"/>
      <c r="K137" s="113" t="s">
        <v>88</v>
      </c>
      <c r="L137" s="201">
        <f t="shared" si="6"/>
        <v>0</v>
      </c>
      <c r="M137" s="209"/>
      <c r="N137" s="94"/>
    </row>
    <row r="138" spans="1:14" ht="24.75" customHeight="1" x14ac:dyDescent="0.2">
      <c r="A138" s="258"/>
      <c r="B138" s="89"/>
      <c r="C138" s="90"/>
      <c r="D138" s="91" t="s">
        <v>61</v>
      </c>
      <c r="E138" s="92"/>
      <c r="F138" s="242" t="s">
        <v>47</v>
      </c>
      <c r="G138" s="91" t="s">
        <v>62</v>
      </c>
      <c r="H138" s="250"/>
      <c r="I138" s="111" t="s">
        <v>57</v>
      </c>
      <c r="J138" s="112"/>
      <c r="K138" s="113" t="s">
        <v>88</v>
      </c>
      <c r="L138" s="201">
        <f t="shared" si="6"/>
        <v>0</v>
      </c>
      <c r="M138" s="209"/>
      <c r="N138" s="94"/>
    </row>
    <row r="139" spans="1:14" ht="24.75" customHeight="1" x14ac:dyDescent="0.2">
      <c r="A139" s="258"/>
      <c r="B139" s="114"/>
      <c r="C139" s="96"/>
      <c r="D139" s="97" t="s">
        <v>61</v>
      </c>
      <c r="E139" s="98"/>
      <c r="F139" s="243" t="s">
        <v>47</v>
      </c>
      <c r="G139" s="97" t="s">
        <v>62</v>
      </c>
      <c r="H139" s="251"/>
      <c r="I139" s="115" t="s">
        <v>57</v>
      </c>
      <c r="J139" s="116"/>
      <c r="K139" s="117" t="s">
        <v>88</v>
      </c>
      <c r="L139" s="202">
        <f t="shared" si="6"/>
        <v>0</v>
      </c>
      <c r="M139" s="210"/>
      <c r="N139" s="222"/>
    </row>
    <row r="140" spans="1:14" ht="15" thickBot="1" x14ac:dyDescent="0.25">
      <c r="A140" s="258"/>
      <c r="B140" s="229"/>
      <c r="C140" s="5"/>
      <c r="D140" s="5"/>
      <c r="E140" s="65"/>
      <c r="L140" s="3"/>
      <c r="M140" s="3"/>
    </row>
    <row r="141" spans="1:14" ht="24" customHeight="1" thickBot="1" x14ac:dyDescent="0.25">
      <c r="B141" s="196" t="s">
        <v>53</v>
      </c>
      <c r="C141" s="565" t="s">
        <v>52</v>
      </c>
      <c r="D141" s="559" t="s">
        <v>55</v>
      </c>
      <c r="E141" s="563" t="s">
        <v>58</v>
      </c>
      <c r="F141" s="563"/>
      <c r="G141" s="563"/>
      <c r="H141" s="563"/>
      <c r="I141" s="563"/>
      <c r="J141" s="563"/>
      <c r="K141" s="450"/>
      <c r="L141" s="452" t="s">
        <v>167</v>
      </c>
      <c r="M141" s="256" t="s">
        <v>150</v>
      </c>
      <c r="N141" s="573" t="s">
        <v>44</v>
      </c>
    </row>
    <row r="142" spans="1:14" ht="42.75" customHeight="1" thickBot="1" x14ac:dyDescent="0.25">
      <c r="A142" s="258">
        <v>7</v>
      </c>
      <c r="B142" s="197" t="s">
        <v>139</v>
      </c>
      <c r="C142" s="566"/>
      <c r="D142" s="560"/>
      <c r="E142" s="564"/>
      <c r="F142" s="564"/>
      <c r="G142" s="564"/>
      <c r="H142" s="564"/>
      <c r="I142" s="564"/>
      <c r="J142" s="564"/>
      <c r="K142" s="447" t="s">
        <v>193</v>
      </c>
      <c r="L142" s="226">
        <f>SUM(L143:L148)</f>
        <v>0</v>
      </c>
      <c r="M142" s="228">
        <f>SUM(M143:M148)</f>
        <v>0</v>
      </c>
      <c r="N142" s="574"/>
    </row>
    <row r="143" spans="1:14" ht="24" customHeight="1" x14ac:dyDescent="0.2">
      <c r="A143" s="258"/>
      <c r="B143" s="89"/>
      <c r="C143" s="191"/>
      <c r="D143" s="192" t="s">
        <v>61</v>
      </c>
      <c r="E143" s="132"/>
      <c r="F143" s="252" t="s">
        <v>47</v>
      </c>
      <c r="G143" s="192" t="s">
        <v>62</v>
      </c>
      <c r="H143" s="249"/>
      <c r="I143" s="193" t="s">
        <v>57</v>
      </c>
      <c r="J143" s="194"/>
      <c r="K143" s="195" t="s">
        <v>88</v>
      </c>
      <c r="L143" s="200">
        <f t="shared" ref="L143:L148" si="7">IF(J143=0,E143*H143,E143*H143*J143)</f>
        <v>0</v>
      </c>
      <c r="M143" s="208"/>
      <c r="N143" s="227"/>
    </row>
    <row r="144" spans="1:14" ht="24" customHeight="1" x14ac:dyDescent="0.2">
      <c r="A144" s="258"/>
      <c r="B144" s="89"/>
      <c r="C144" s="90"/>
      <c r="D144" s="91" t="s">
        <v>61</v>
      </c>
      <c r="E144" s="92"/>
      <c r="F144" s="242" t="s">
        <v>47</v>
      </c>
      <c r="G144" s="91" t="s">
        <v>62</v>
      </c>
      <c r="H144" s="250"/>
      <c r="I144" s="111" t="s">
        <v>57</v>
      </c>
      <c r="J144" s="112"/>
      <c r="K144" s="113" t="s">
        <v>88</v>
      </c>
      <c r="L144" s="201">
        <f t="shared" si="7"/>
        <v>0</v>
      </c>
      <c r="M144" s="209"/>
      <c r="N144" s="94"/>
    </row>
    <row r="145" spans="1:14" ht="24" customHeight="1" x14ac:dyDescent="0.2">
      <c r="A145" s="258"/>
      <c r="B145" s="89"/>
      <c r="C145" s="90"/>
      <c r="D145" s="91" t="s">
        <v>61</v>
      </c>
      <c r="E145" s="92"/>
      <c r="F145" s="242" t="s">
        <v>47</v>
      </c>
      <c r="G145" s="91" t="s">
        <v>62</v>
      </c>
      <c r="H145" s="250"/>
      <c r="I145" s="111" t="s">
        <v>57</v>
      </c>
      <c r="J145" s="112"/>
      <c r="K145" s="113" t="s">
        <v>88</v>
      </c>
      <c r="L145" s="201">
        <f t="shared" si="7"/>
        <v>0</v>
      </c>
      <c r="M145" s="209"/>
      <c r="N145" s="94"/>
    </row>
    <row r="146" spans="1:14" ht="24" customHeight="1" x14ac:dyDescent="0.2">
      <c r="A146" s="258"/>
      <c r="B146" s="89"/>
      <c r="C146" s="90"/>
      <c r="D146" s="91" t="s">
        <v>61</v>
      </c>
      <c r="E146" s="92"/>
      <c r="F146" s="242" t="s">
        <v>47</v>
      </c>
      <c r="G146" s="91" t="s">
        <v>62</v>
      </c>
      <c r="H146" s="250"/>
      <c r="I146" s="111" t="s">
        <v>57</v>
      </c>
      <c r="J146" s="112"/>
      <c r="K146" s="113" t="s">
        <v>88</v>
      </c>
      <c r="L146" s="201">
        <f t="shared" si="7"/>
        <v>0</v>
      </c>
      <c r="M146" s="209"/>
      <c r="N146" s="94"/>
    </row>
    <row r="147" spans="1:14" ht="24" customHeight="1" x14ac:dyDescent="0.2">
      <c r="A147" s="258"/>
      <c r="B147" s="89"/>
      <c r="C147" s="90"/>
      <c r="D147" s="91" t="s">
        <v>61</v>
      </c>
      <c r="E147" s="92"/>
      <c r="F147" s="242" t="s">
        <v>47</v>
      </c>
      <c r="G147" s="91" t="s">
        <v>62</v>
      </c>
      <c r="H147" s="250"/>
      <c r="I147" s="111" t="s">
        <v>57</v>
      </c>
      <c r="J147" s="112"/>
      <c r="K147" s="113" t="s">
        <v>88</v>
      </c>
      <c r="L147" s="201">
        <f t="shared" si="7"/>
        <v>0</v>
      </c>
      <c r="M147" s="209"/>
      <c r="N147" s="94"/>
    </row>
    <row r="148" spans="1:14" ht="24" customHeight="1" x14ac:dyDescent="0.2">
      <c r="A148" s="258"/>
      <c r="B148" s="114"/>
      <c r="C148" s="96"/>
      <c r="D148" s="97" t="s">
        <v>61</v>
      </c>
      <c r="E148" s="98"/>
      <c r="F148" s="243" t="s">
        <v>47</v>
      </c>
      <c r="G148" s="97" t="s">
        <v>62</v>
      </c>
      <c r="H148" s="251"/>
      <c r="I148" s="115" t="s">
        <v>57</v>
      </c>
      <c r="J148" s="116"/>
      <c r="K148" s="117" t="s">
        <v>88</v>
      </c>
      <c r="L148" s="202">
        <f t="shared" si="7"/>
        <v>0</v>
      </c>
      <c r="M148" s="210"/>
      <c r="N148" s="222"/>
    </row>
    <row r="149" spans="1:14" ht="15" thickBot="1" x14ac:dyDescent="0.25">
      <c r="A149" s="258"/>
      <c r="B149" s="229"/>
      <c r="C149" s="5"/>
      <c r="D149" s="5"/>
      <c r="E149" s="65"/>
      <c r="L149" s="3"/>
      <c r="M149" s="3"/>
    </row>
    <row r="150" spans="1:14" ht="24" customHeight="1" thickBot="1" x14ac:dyDescent="0.25">
      <c r="B150" s="196" t="s">
        <v>53</v>
      </c>
      <c r="C150" s="565" t="s">
        <v>52</v>
      </c>
      <c r="D150" s="559" t="s">
        <v>55</v>
      </c>
      <c r="E150" s="563" t="s">
        <v>58</v>
      </c>
      <c r="F150" s="563"/>
      <c r="G150" s="563"/>
      <c r="H150" s="563"/>
      <c r="I150" s="563"/>
      <c r="J150" s="563"/>
      <c r="K150" s="450"/>
      <c r="L150" s="452" t="s">
        <v>167</v>
      </c>
      <c r="M150" s="256" t="s">
        <v>150</v>
      </c>
      <c r="N150" s="573" t="s">
        <v>44</v>
      </c>
    </row>
    <row r="151" spans="1:14" ht="24" customHeight="1" thickBot="1" x14ac:dyDescent="0.25">
      <c r="A151" s="258">
        <v>8</v>
      </c>
      <c r="B151" s="197" t="s">
        <v>106</v>
      </c>
      <c r="C151" s="566"/>
      <c r="D151" s="560"/>
      <c r="E151" s="564"/>
      <c r="F151" s="564"/>
      <c r="G151" s="564"/>
      <c r="H151" s="564"/>
      <c r="I151" s="564"/>
      <c r="J151" s="564"/>
      <c r="K151" s="447" t="s">
        <v>193</v>
      </c>
      <c r="L151" s="226">
        <f>SUM(L152:L157)</f>
        <v>0</v>
      </c>
      <c r="M151" s="228">
        <f>SUM(M152:M157)</f>
        <v>0</v>
      </c>
      <c r="N151" s="574"/>
    </row>
    <row r="152" spans="1:14" ht="24" customHeight="1" x14ac:dyDescent="0.2">
      <c r="A152" s="258"/>
      <c r="B152" s="89"/>
      <c r="C152" s="191"/>
      <c r="D152" s="192" t="s">
        <v>61</v>
      </c>
      <c r="E152" s="132"/>
      <c r="F152" s="252" t="s">
        <v>47</v>
      </c>
      <c r="G152" s="192" t="s">
        <v>62</v>
      </c>
      <c r="H152" s="249"/>
      <c r="I152" s="193" t="s">
        <v>57</v>
      </c>
      <c r="J152" s="194"/>
      <c r="K152" s="195" t="s">
        <v>88</v>
      </c>
      <c r="L152" s="200">
        <f t="shared" ref="L152:L157" si="8">IF(J152=0,E152*H152,E152*H152*J152)</f>
        <v>0</v>
      </c>
      <c r="M152" s="208"/>
      <c r="N152" s="227"/>
    </row>
    <row r="153" spans="1:14" ht="24" customHeight="1" x14ac:dyDescent="0.2">
      <c r="A153" s="258"/>
      <c r="B153" s="89"/>
      <c r="C153" s="90"/>
      <c r="D153" s="91" t="s">
        <v>61</v>
      </c>
      <c r="E153" s="92"/>
      <c r="F153" s="242" t="s">
        <v>47</v>
      </c>
      <c r="G153" s="91" t="s">
        <v>62</v>
      </c>
      <c r="H153" s="250"/>
      <c r="I153" s="111" t="s">
        <v>57</v>
      </c>
      <c r="J153" s="112"/>
      <c r="K153" s="113" t="s">
        <v>88</v>
      </c>
      <c r="L153" s="201">
        <f t="shared" si="8"/>
        <v>0</v>
      </c>
      <c r="M153" s="209"/>
      <c r="N153" s="94"/>
    </row>
    <row r="154" spans="1:14" ht="24" customHeight="1" x14ac:dyDescent="0.2">
      <c r="A154" s="258"/>
      <c r="B154" s="89"/>
      <c r="C154" s="90"/>
      <c r="D154" s="91" t="s">
        <v>61</v>
      </c>
      <c r="E154" s="92"/>
      <c r="F154" s="242" t="s">
        <v>47</v>
      </c>
      <c r="G154" s="91" t="s">
        <v>62</v>
      </c>
      <c r="H154" s="250"/>
      <c r="I154" s="111" t="s">
        <v>57</v>
      </c>
      <c r="J154" s="112"/>
      <c r="K154" s="113" t="s">
        <v>88</v>
      </c>
      <c r="L154" s="201">
        <f t="shared" si="8"/>
        <v>0</v>
      </c>
      <c r="M154" s="209"/>
      <c r="N154" s="94"/>
    </row>
    <row r="155" spans="1:14" ht="24" customHeight="1" x14ac:dyDescent="0.2">
      <c r="A155" s="258"/>
      <c r="B155" s="89"/>
      <c r="C155" s="90"/>
      <c r="D155" s="91" t="s">
        <v>61</v>
      </c>
      <c r="E155" s="92"/>
      <c r="F155" s="242" t="s">
        <v>47</v>
      </c>
      <c r="G155" s="91" t="s">
        <v>62</v>
      </c>
      <c r="H155" s="250"/>
      <c r="I155" s="111" t="s">
        <v>57</v>
      </c>
      <c r="J155" s="112"/>
      <c r="K155" s="113" t="s">
        <v>88</v>
      </c>
      <c r="L155" s="201">
        <f t="shared" si="8"/>
        <v>0</v>
      </c>
      <c r="M155" s="209"/>
      <c r="N155" s="94"/>
    </row>
    <row r="156" spans="1:14" ht="24" customHeight="1" x14ac:dyDescent="0.2">
      <c r="A156" s="258"/>
      <c r="B156" s="89"/>
      <c r="C156" s="90"/>
      <c r="D156" s="91" t="s">
        <v>61</v>
      </c>
      <c r="E156" s="92"/>
      <c r="F156" s="242" t="s">
        <v>47</v>
      </c>
      <c r="G156" s="91" t="s">
        <v>62</v>
      </c>
      <c r="H156" s="250"/>
      <c r="I156" s="111" t="s">
        <v>57</v>
      </c>
      <c r="J156" s="112"/>
      <c r="K156" s="113" t="s">
        <v>88</v>
      </c>
      <c r="L156" s="201">
        <f t="shared" si="8"/>
        <v>0</v>
      </c>
      <c r="M156" s="209"/>
      <c r="N156" s="94"/>
    </row>
    <row r="157" spans="1:14" ht="24" customHeight="1" x14ac:dyDescent="0.2">
      <c r="A157" s="258"/>
      <c r="B157" s="114"/>
      <c r="C157" s="96"/>
      <c r="D157" s="97" t="s">
        <v>61</v>
      </c>
      <c r="E157" s="98"/>
      <c r="F157" s="243" t="s">
        <v>47</v>
      </c>
      <c r="G157" s="97" t="s">
        <v>62</v>
      </c>
      <c r="H157" s="251"/>
      <c r="I157" s="115" t="s">
        <v>57</v>
      </c>
      <c r="J157" s="116"/>
      <c r="K157" s="117" t="s">
        <v>88</v>
      </c>
      <c r="L157" s="202">
        <f t="shared" si="8"/>
        <v>0</v>
      </c>
      <c r="M157" s="210"/>
      <c r="N157" s="222"/>
    </row>
    <row r="158" spans="1:14" ht="12.75" customHeight="1" x14ac:dyDescent="0.2">
      <c r="A158" s="258"/>
      <c r="B158" s="79"/>
      <c r="C158" s="81"/>
      <c r="D158" s="118"/>
      <c r="E158" s="119"/>
      <c r="F158" s="79"/>
      <c r="G158" s="118"/>
      <c r="H158" s="80"/>
      <c r="I158" s="120"/>
      <c r="J158" s="120"/>
      <c r="K158" s="120"/>
      <c r="L158" s="2"/>
      <c r="M158" s="2"/>
    </row>
    <row r="159" spans="1:14" ht="24" customHeight="1" x14ac:dyDescent="0.2">
      <c r="B159" s="77"/>
      <c r="C159" s="75" t="s">
        <v>75</v>
      </c>
      <c r="D159" s="77"/>
      <c r="E159" s="73"/>
      <c r="F159" s="128"/>
      <c r="G159" s="74"/>
      <c r="H159" s="73"/>
      <c r="I159" s="75"/>
      <c r="J159" s="75"/>
      <c r="K159" s="75"/>
      <c r="L159" s="231">
        <f>L151+L142+L133+L124+L109+L81+L53+L44</f>
        <v>0</v>
      </c>
      <c r="M159" s="232">
        <f>M151+M142+M133+M124+M109+M81+M53+M44</f>
        <v>0</v>
      </c>
      <c r="N159" s="84"/>
    </row>
    <row r="160" spans="1:14" ht="24" customHeight="1" x14ac:dyDescent="0.2">
      <c r="B160" s="82"/>
      <c r="C160" s="75" t="s">
        <v>76</v>
      </c>
      <c r="D160" s="122" t="s">
        <v>107</v>
      </c>
      <c r="E160" s="83"/>
      <c r="F160" s="128"/>
      <c r="G160" s="74"/>
      <c r="H160" s="73"/>
      <c r="I160" s="75"/>
      <c r="J160" s="75"/>
      <c r="K160" s="75"/>
      <c r="L160" s="231">
        <f>L24-L159</f>
        <v>0</v>
      </c>
      <c r="M160" s="232">
        <f>M23-M159</f>
        <v>0</v>
      </c>
      <c r="N160" s="233"/>
    </row>
    <row r="161" spans="1:14" ht="24" customHeight="1" x14ac:dyDescent="0.2">
      <c r="A161" s="261"/>
      <c r="B161" s="124"/>
      <c r="C161" s="125" t="s">
        <v>78</v>
      </c>
      <c r="D161" s="122" t="s">
        <v>59</v>
      </c>
      <c r="E161" s="126"/>
      <c r="F161" s="214"/>
      <c r="G161" s="127"/>
      <c r="H161" s="476"/>
      <c r="I161" s="125"/>
      <c r="J161" s="125"/>
      <c r="K161" s="125"/>
      <c r="L161" s="234" t="e">
        <f>L160/L24</f>
        <v>#DIV/0!</v>
      </c>
      <c r="M161" s="235"/>
      <c r="N161" s="233"/>
    </row>
    <row r="162" spans="1:14" ht="24" customHeight="1" x14ac:dyDescent="0.2">
      <c r="B162" s="124"/>
      <c r="C162" s="125" t="s">
        <v>64</v>
      </c>
      <c r="D162" s="122" t="s">
        <v>65</v>
      </c>
      <c r="E162" s="126"/>
      <c r="F162" s="214"/>
      <c r="G162" s="127"/>
      <c r="H162" s="476"/>
      <c r="I162" s="125"/>
      <c r="J162" s="125"/>
      <c r="K162" s="125"/>
      <c r="L162" s="235"/>
      <c r="M162" s="236" t="e">
        <f>M160/M15</f>
        <v>#DIV/0!</v>
      </c>
      <c r="N162" s="233"/>
    </row>
    <row r="163" spans="1:14" ht="17.100000000000001" customHeight="1" x14ac:dyDescent="0.2">
      <c r="L163" s="3"/>
      <c r="M163" s="3"/>
    </row>
    <row r="164" spans="1:14" x14ac:dyDescent="0.2">
      <c r="L164" s="3"/>
      <c r="M164" s="3"/>
    </row>
    <row r="165" spans="1:14" x14ac:dyDescent="0.2">
      <c r="L165" s="3"/>
      <c r="M165" s="3"/>
    </row>
    <row r="166" spans="1:14" x14ac:dyDescent="0.2">
      <c r="L166" s="3"/>
      <c r="M166" s="3"/>
    </row>
    <row r="167" spans="1:14" x14ac:dyDescent="0.2">
      <c r="L167" s="3"/>
      <c r="M167" s="3"/>
    </row>
    <row r="168" spans="1:14" x14ac:dyDescent="0.2">
      <c r="L168" s="3"/>
      <c r="M168" s="3"/>
    </row>
    <row r="169" spans="1:14" x14ac:dyDescent="0.2">
      <c r="L169" s="3"/>
      <c r="M169" s="3"/>
    </row>
  </sheetData>
  <mergeCells count="58">
    <mergeCell ref="E123:J124"/>
    <mergeCell ref="E132:J133"/>
    <mergeCell ref="N132:N133"/>
    <mergeCell ref="N141:N142"/>
    <mergeCell ref="N150:N151"/>
    <mergeCell ref="N43:N44"/>
    <mergeCell ref="N52:N53"/>
    <mergeCell ref="N80:N81"/>
    <mergeCell ref="N108:N109"/>
    <mergeCell ref="N123:N124"/>
    <mergeCell ref="I22:K22"/>
    <mergeCell ref="D15:L15"/>
    <mergeCell ref="I17:K17"/>
    <mergeCell ref="I18:K18"/>
    <mergeCell ref="I19:K19"/>
    <mergeCell ref="I20:K20"/>
    <mergeCell ref="I21:K21"/>
    <mergeCell ref="B1:C1"/>
    <mergeCell ref="I16:K16"/>
    <mergeCell ref="D3:M3"/>
    <mergeCell ref="D4:M4"/>
    <mergeCell ref="D5:M5"/>
    <mergeCell ref="D6:M6"/>
    <mergeCell ref="D12:K12"/>
    <mergeCell ref="D11:K11"/>
    <mergeCell ref="D10:K10"/>
    <mergeCell ref="D13:K13"/>
    <mergeCell ref="B15:C15"/>
    <mergeCell ref="F1:L1"/>
    <mergeCell ref="M1:N1"/>
    <mergeCell ref="D7:M7"/>
    <mergeCell ref="D8:M8"/>
    <mergeCell ref="D9:M9"/>
    <mergeCell ref="E80:J81"/>
    <mergeCell ref="E108:J109"/>
    <mergeCell ref="B23:C23"/>
    <mergeCell ref="B24:C24"/>
    <mergeCell ref="B25:C25"/>
    <mergeCell ref="C43:C44"/>
    <mergeCell ref="D43:D44"/>
    <mergeCell ref="E43:J44"/>
    <mergeCell ref="E52:J53"/>
    <mergeCell ref="C52:C53"/>
    <mergeCell ref="D52:D53"/>
    <mergeCell ref="C123:C124"/>
    <mergeCell ref="D123:D124"/>
    <mergeCell ref="C132:C133"/>
    <mergeCell ref="D132:D133"/>
    <mergeCell ref="C80:C81"/>
    <mergeCell ref="D80:D81"/>
    <mergeCell ref="C108:C109"/>
    <mergeCell ref="D108:D109"/>
    <mergeCell ref="C141:C142"/>
    <mergeCell ref="D141:D142"/>
    <mergeCell ref="C150:C151"/>
    <mergeCell ref="D150:D151"/>
    <mergeCell ref="E141:J142"/>
    <mergeCell ref="E150:J151"/>
  </mergeCells>
  <phoneticPr fontId="2"/>
  <printOptions horizontalCentered="1"/>
  <pageMargins left="0.55118110236220474" right="0.31496062992125984" top="0.6692913385826772" bottom="0.43307086614173229" header="0.31496062992125984" footer="0.19685039370078741"/>
  <pageSetup paperSize="9" scale="53" orientation="portrait" horizontalDpi="4294967292" verticalDpi="4294967292" r:id="rId1"/>
  <headerFooter alignWithMargins="0">
    <oddHeader>&amp;L&amp;C&amp;R&amp;"ヒラギノ角ゴ Pro W3,標準"&amp;A</oddHeader>
    <oddFooter>&amp;P/&amp;N ページ</oddFooter>
  </headerFooter>
  <rowBreaks count="2" manualBreakCount="2">
    <brk id="41" max="14" man="1"/>
    <brk id="106"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I51"/>
  <sheetViews>
    <sheetView view="pageBreakPreview" zoomScaleNormal="150" workbookViewId="0">
      <selection activeCell="B1" sqref="B1"/>
    </sheetView>
  </sheetViews>
  <sheetFormatPr defaultColWidth="8.77734375" defaultRowHeight="13.2" x14ac:dyDescent="0.2"/>
  <cols>
    <col min="1" max="1" width="2.77734375" style="12" customWidth="1"/>
    <col min="2" max="2" width="7.6640625" style="12" customWidth="1"/>
    <col min="3" max="3" width="17.21875" style="12" customWidth="1"/>
    <col min="4" max="5" width="11.44140625" style="12" customWidth="1"/>
    <col min="6" max="7" width="11.44140625" style="43" customWidth="1"/>
    <col min="8" max="8" width="18.21875" style="44" customWidth="1"/>
    <col min="9" max="9" width="1.88671875" style="12" customWidth="1"/>
    <col min="10" max="16384" width="8.77734375" style="12"/>
  </cols>
  <sheetData>
    <row r="1" spans="1:9" ht="25.5" customHeight="1" x14ac:dyDescent="0.2">
      <c r="A1" s="6"/>
      <c r="B1" s="7" t="s">
        <v>178</v>
      </c>
      <c r="C1" s="7"/>
      <c r="D1" s="8"/>
      <c r="E1" s="9"/>
      <c r="F1" s="9"/>
      <c r="G1" s="9"/>
      <c r="H1" s="10" t="s">
        <v>154</v>
      </c>
      <c r="I1" s="11"/>
    </row>
    <row r="2" spans="1:9" ht="18.75" customHeight="1" x14ac:dyDescent="0.2">
      <c r="A2" s="6"/>
      <c r="B2" s="6"/>
      <c r="C2" s="6"/>
      <c r="D2" s="6"/>
      <c r="E2" s="6"/>
      <c r="F2" s="6"/>
      <c r="G2" s="6"/>
      <c r="H2" s="6"/>
      <c r="I2" s="11"/>
    </row>
    <row r="3" spans="1:9" ht="33.75" customHeight="1" x14ac:dyDescent="0.2">
      <c r="A3" s="4">
        <v>1</v>
      </c>
      <c r="B3" s="4" t="s">
        <v>70</v>
      </c>
      <c r="C3" s="4"/>
      <c r="D3" s="13"/>
      <c r="E3" s="13"/>
      <c r="F3" s="14"/>
      <c r="G3" s="14"/>
      <c r="H3" s="6"/>
      <c r="I3" s="11"/>
    </row>
    <row r="4" spans="1:9" ht="18.75" customHeight="1" x14ac:dyDescent="0.2">
      <c r="A4" s="11"/>
      <c r="B4" s="15" t="s">
        <v>53</v>
      </c>
      <c r="C4" s="15" t="s">
        <v>55</v>
      </c>
      <c r="D4" s="16" t="s">
        <v>122</v>
      </c>
      <c r="E4" s="16" t="s">
        <v>127</v>
      </c>
      <c r="F4" s="17" t="s">
        <v>87</v>
      </c>
      <c r="G4" s="617" t="s">
        <v>124</v>
      </c>
      <c r="H4" s="618"/>
      <c r="I4" s="11"/>
    </row>
    <row r="5" spans="1:9" ht="18.75" customHeight="1" x14ac:dyDescent="0.2">
      <c r="A5" s="11"/>
      <c r="B5" s="353" t="s">
        <v>94</v>
      </c>
      <c r="C5" s="477" t="s">
        <v>95</v>
      </c>
      <c r="D5" s="267">
        <v>520000</v>
      </c>
      <c r="E5" s="268">
        <v>520000</v>
      </c>
      <c r="F5" s="162">
        <f>E5-D5</f>
        <v>0</v>
      </c>
      <c r="G5" s="619"/>
      <c r="H5" s="620"/>
      <c r="I5" s="11"/>
    </row>
    <row r="6" spans="1:9" ht="18.75" customHeight="1" x14ac:dyDescent="0.2">
      <c r="A6" s="20"/>
      <c r="B6" s="454" t="s">
        <v>48</v>
      </c>
      <c r="C6" s="478" t="s">
        <v>179</v>
      </c>
      <c r="D6" s="469">
        <v>50000</v>
      </c>
      <c r="E6" s="472">
        <v>50000</v>
      </c>
      <c r="F6" s="163">
        <f t="shared" ref="F6:F11" si="0">E6-D6</f>
        <v>0</v>
      </c>
      <c r="G6" s="621"/>
      <c r="H6" s="622"/>
      <c r="I6" s="11"/>
    </row>
    <row r="7" spans="1:9" ht="18.75" customHeight="1" x14ac:dyDescent="0.2">
      <c r="A7" s="11"/>
      <c r="B7" s="454" t="s">
        <v>140</v>
      </c>
      <c r="C7" s="479" t="s">
        <v>180</v>
      </c>
      <c r="D7" s="470">
        <v>100000</v>
      </c>
      <c r="E7" s="473">
        <v>100000</v>
      </c>
      <c r="F7" s="164">
        <f t="shared" si="0"/>
        <v>0</v>
      </c>
      <c r="G7" s="611"/>
      <c r="H7" s="612"/>
      <c r="I7" s="11"/>
    </row>
    <row r="8" spans="1:9" ht="18.75" customHeight="1" x14ac:dyDescent="0.2">
      <c r="A8" s="20"/>
      <c r="B8" s="454" t="s">
        <v>56</v>
      </c>
      <c r="C8" s="479" t="s">
        <v>181</v>
      </c>
      <c r="D8" s="470">
        <v>240000</v>
      </c>
      <c r="E8" s="473">
        <v>235000</v>
      </c>
      <c r="F8" s="164">
        <f t="shared" si="0"/>
        <v>-5000</v>
      </c>
      <c r="G8" s="611" t="s">
        <v>182</v>
      </c>
      <c r="H8" s="612"/>
      <c r="I8" s="11"/>
    </row>
    <row r="9" spans="1:9" ht="18.75" customHeight="1" x14ac:dyDescent="0.2">
      <c r="A9" s="11"/>
      <c r="B9" s="454" t="s">
        <v>49</v>
      </c>
      <c r="C9" s="23"/>
      <c r="D9" s="470"/>
      <c r="E9" s="473"/>
      <c r="F9" s="164">
        <f t="shared" si="0"/>
        <v>0</v>
      </c>
      <c r="G9" s="611"/>
      <c r="H9" s="612"/>
      <c r="I9" s="11"/>
    </row>
    <row r="10" spans="1:9" ht="18.75" customHeight="1" x14ac:dyDescent="0.2">
      <c r="A10" s="20"/>
      <c r="B10" s="454" t="s">
        <v>50</v>
      </c>
      <c r="C10" s="23"/>
      <c r="D10" s="470"/>
      <c r="E10" s="473"/>
      <c r="F10" s="164">
        <f t="shared" si="0"/>
        <v>0</v>
      </c>
      <c r="G10" s="611"/>
      <c r="H10" s="612"/>
      <c r="I10" s="11"/>
    </row>
    <row r="11" spans="1:9" ht="18.75" customHeight="1" x14ac:dyDescent="0.2">
      <c r="A11" s="11"/>
      <c r="B11" s="454" t="s">
        <v>51</v>
      </c>
      <c r="C11" s="25"/>
      <c r="D11" s="471"/>
      <c r="E11" s="474"/>
      <c r="F11" s="165">
        <f t="shared" si="0"/>
        <v>0</v>
      </c>
      <c r="G11" s="613"/>
      <c r="H11" s="614"/>
      <c r="I11" s="11"/>
    </row>
    <row r="12" spans="1:9" ht="18.75" customHeight="1" x14ac:dyDescent="0.2">
      <c r="A12" s="11"/>
      <c r="B12" s="518" t="s">
        <v>97</v>
      </c>
      <c r="C12" s="518"/>
      <c r="D12" s="162">
        <f>SUM(D5:D11)</f>
        <v>910000</v>
      </c>
      <c r="E12" s="162">
        <f>SUM(E5:E11)</f>
        <v>905000</v>
      </c>
      <c r="F12" s="162">
        <f>SUM(F5:F11)</f>
        <v>-5000</v>
      </c>
      <c r="G12" s="623" t="s">
        <v>128</v>
      </c>
      <c r="H12" s="623"/>
      <c r="I12" s="28"/>
    </row>
    <row r="13" spans="1:9" ht="18.75" customHeight="1" x14ac:dyDescent="0.2">
      <c r="A13" s="20"/>
      <c r="B13" s="13"/>
      <c r="C13" s="13"/>
      <c r="D13" s="33"/>
      <c r="E13" s="28"/>
      <c r="F13" s="14"/>
      <c r="G13" s="14"/>
      <c r="H13" s="6"/>
      <c r="I13" s="28"/>
    </row>
    <row r="14" spans="1:9" ht="18.75" customHeight="1" x14ac:dyDescent="0.2">
      <c r="A14" s="4">
        <v>2</v>
      </c>
      <c r="B14" s="4" t="s">
        <v>203</v>
      </c>
      <c r="C14" s="4"/>
      <c r="D14" s="34"/>
      <c r="E14" s="20"/>
      <c r="F14" s="35"/>
      <c r="G14" s="35"/>
      <c r="H14" s="6"/>
      <c r="I14" s="11"/>
    </row>
    <row r="15" spans="1:9" ht="18.75" customHeight="1" x14ac:dyDescent="0.2">
      <c r="A15" s="20"/>
      <c r="B15" s="516" t="s">
        <v>101</v>
      </c>
      <c r="C15" s="517"/>
      <c r="D15" s="15" t="s">
        <v>122</v>
      </c>
      <c r="E15" s="18" t="s">
        <v>123</v>
      </c>
      <c r="F15" s="18" t="s">
        <v>87</v>
      </c>
      <c r="G15" s="605" t="s">
        <v>44</v>
      </c>
      <c r="H15" s="606"/>
    </row>
    <row r="16" spans="1:9" ht="18.75" customHeight="1" x14ac:dyDescent="0.2">
      <c r="A16" s="36">
        <v>1</v>
      </c>
      <c r="B16" s="519" t="s">
        <v>100</v>
      </c>
      <c r="C16" s="520"/>
      <c r="D16" s="354">
        <v>20000</v>
      </c>
      <c r="E16" s="166">
        <v>20000</v>
      </c>
      <c r="F16" s="166">
        <v>0</v>
      </c>
      <c r="G16" s="615" t="s">
        <v>113</v>
      </c>
      <c r="H16" s="616"/>
    </row>
    <row r="17" spans="1:9" ht="18.75" customHeight="1" x14ac:dyDescent="0.2">
      <c r="A17" s="36">
        <v>2</v>
      </c>
      <c r="B17" s="512" t="s">
        <v>99</v>
      </c>
      <c r="C17" s="513"/>
      <c r="D17" s="355">
        <v>148000</v>
      </c>
      <c r="E17" s="167">
        <v>148000</v>
      </c>
      <c r="F17" s="167">
        <f t="shared" ref="F17:F23" si="1">D17-E17</f>
        <v>0</v>
      </c>
      <c r="G17" s="601" t="s">
        <v>186</v>
      </c>
      <c r="H17" s="602"/>
    </row>
    <row r="18" spans="1:9" ht="18.75" customHeight="1" x14ac:dyDescent="0.2">
      <c r="A18" s="36">
        <v>3</v>
      </c>
      <c r="B18" s="512" t="s">
        <v>102</v>
      </c>
      <c r="C18" s="513"/>
      <c r="D18" s="355">
        <v>30000</v>
      </c>
      <c r="E18" s="167">
        <v>30000</v>
      </c>
      <c r="F18" s="167">
        <f t="shared" si="1"/>
        <v>0</v>
      </c>
      <c r="G18" s="601" t="s">
        <v>187</v>
      </c>
      <c r="H18" s="602"/>
    </row>
    <row r="19" spans="1:9" ht="18.75" customHeight="1" x14ac:dyDescent="0.2">
      <c r="A19" s="36">
        <v>4</v>
      </c>
      <c r="B19" s="512" t="s">
        <v>103</v>
      </c>
      <c r="C19" s="513"/>
      <c r="D19" s="355">
        <v>90000</v>
      </c>
      <c r="E19" s="167">
        <v>90000</v>
      </c>
      <c r="F19" s="167">
        <f t="shared" si="1"/>
        <v>0</v>
      </c>
      <c r="G19" s="601" t="s">
        <v>115</v>
      </c>
      <c r="H19" s="602"/>
    </row>
    <row r="20" spans="1:9" ht="18.75" customHeight="1" x14ac:dyDescent="0.2">
      <c r="A20" s="36">
        <v>5</v>
      </c>
      <c r="B20" s="512" t="s">
        <v>104</v>
      </c>
      <c r="C20" s="513"/>
      <c r="D20" s="355">
        <v>10000</v>
      </c>
      <c r="E20" s="167">
        <v>10000</v>
      </c>
      <c r="F20" s="167">
        <f t="shared" si="1"/>
        <v>0</v>
      </c>
      <c r="G20" s="601" t="s">
        <v>116</v>
      </c>
      <c r="H20" s="602"/>
    </row>
    <row r="21" spans="1:9" ht="18.75" customHeight="1" x14ac:dyDescent="0.2">
      <c r="A21" s="36">
        <v>6</v>
      </c>
      <c r="B21" s="512" t="s">
        <v>105</v>
      </c>
      <c r="C21" s="513"/>
      <c r="D21" s="355">
        <v>52000</v>
      </c>
      <c r="E21" s="167">
        <v>52000</v>
      </c>
      <c r="F21" s="167">
        <f t="shared" si="1"/>
        <v>0</v>
      </c>
      <c r="G21" s="601" t="s">
        <v>118</v>
      </c>
      <c r="H21" s="602"/>
    </row>
    <row r="22" spans="1:9" ht="18.75" customHeight="1" x14ac:dyDescent="0.2">
      <c r="A22" s="36">
        <v>7</v>
      </c>
      <c r="B22" s="512" t="s">
        <v>112</v>
      </c>
      <c r="C22" s="513"/>
      <c r="D22" s="355">
        <v>170000</v>
      </c>
      <c r="E22" s="167">
        <v>170000</v>
      </c>
      <c r="F22" s="167">
        <f t="shared" si="1"/>
        <v>0</v>
      </c>
      <c r="G22" s="601" t="s">
        <v>120</v>
      </c>
      <c r="H22" s="602"/>
    </row>
    <row r="23" spans="1:9" ht="18.75" customHeight="1" x14ac:dyDescent="0.2">
      <c r="A23" s="36">
        <v>8</v>
      </c>
      <c r="B23" s="514" t="s">
        <v>106</v>
      </c>
      <c r="C23" s="515"/>
      <c r="D23" s="468">
        <v>0</v>
      </c>
      <c r="E23" s="169">
        <v>0</v>
      </c>
      <c r="F23" s="169">
        <f t="shared" si="1"/>
        <v>0</v>
      </c>
      <c r="G23" s="603"/>
      <c r="H23" s="604"/>
    </row>
    <row r="24" spans="1:9" ht="18.75" customHeight="1" x14ac:dyDescent="0.2">
      <c r="A24" s="20"/>
      <c r="B24" s="15"/>
      <c r="C24" s="37" t="s">
        <v>75</v>
      </c>
      <c r="D24" s="269">
        <f>SUM(D16:D23)</f>
        <v>520000</v>
      </c>
      <c r="E24" s="275">
        <f>SUM(E16:E23)</f>
        <v>520000</v>
      </c>
      <c r="F24" s="271">
        <f>SUM(F16:F23)</f>
        <v>0</v>
      </c>
      <c r="G24" s="599"/>
      <c r="H24" s="600"/>
    </row>
    <row r="25" spans="1:9" ht="18.75" customHeight="1" x14ac:dyDescent="0.2">
      <c r="A25" s="11"/>
      <c r="B25" s="11"/>
      <c r="C25" s="11"/>
      <c r="D25" s="11"/>
      <c r="E25" s="11"/>
      <c r="F25" s="39"/>
      <c r="G25" s="39"/>
      <c r="H25" s="6"/>
      <c r="I25" s="11"/>
    </row>
    <row r="26" spans="1:9" ht="18.75" customHeight="1" x14ac:dyDescent="0.2">
      <c r="A26" s="4">
        <v>3</v>
      </c>
      <c r="B26" s="4" t="s">
        <v>204</v>
      </c>
      <c r="C26" s="11"/>
      <c r="D26" s="11"/>
      <c r="E26" s="11"/>
      <c r="F26" s="39"/>
      <c r="G26" s="39"/>
      <c r="H26" s="6"/>
      <c r="I26" s="11"/>
    </row>
    <row r="27" spans="1:9" ht="18.75" customHeight="1" x14ac:dyDescent="0.2">
      <c r="A27" s="11"/>
      <c r="B27" s="516" t="s">
        <v>108</v>
      </c>
      <c r="C27" s="517"/>
      <c r="D27" s="15" t="s">
        <v>122</v>
      </c>
      <c r="E27" s="18" t="s">
        <v>123</v>
      </c>
      <c r="F27" s="18" t="s">
        <v>87</v>
      </c>
      <c r="G27" s="605" t="s">
        <v>44</v>
      </c>
      <c r="H27" s="606"/>
    </row>
    <row r="28" spans="1:9" ht="18.75" customHeight="1" x14ac:dyDescent="0.2">
      <c r="A28" s="40">
        <v>1</v>
      </c>
      <c r="B28" s="519" t="s">
        <v>183</v>
      </c>
      <c r="C28" s="520"/>
      <c r="D28" s="357">
        <v>210000</v>
      </c>
      <c r="E28" s="170">
        <v>210000</v>
      </c>
      <c r="F28" s="170">
        <f t="shared" ref="F28:F35" si="2">D28-E28</f>
        <v>0</v>
      </c>
      <c r="G28" s="607"/>
      <c r="H28" s="608"/>
    </row>
    <row r="29" spans="1:9" ht="18.75" customHeight="1" x14ac:dyDescent="0.2">
      <c r="A29" s="40">
        <v>2</v>
      </c>
      <c r="B29" s="512" t="s">
        <v>184</v>
      </c>
      <c r="C29" s="513"/>
      <c r="D29" s="358">
        <v>310000</v>
      </c>
      <c r="E29" s="164">
        <v>310000</v>
      </c>
      <c r="F29" s="164">
        <f t="shared" si="2"/>
        <v>0</v>
      </c>
      <c r="G29" s="595"/>
      <c r="H29" s="596"/>
    </row>
    <row r="30" spans="1:9" ht="18.75" customHeight="1" x14ac:dyDescent="0.2">
      <c r="A30" s="40">
        <v>3</v>
      </c>
      <c r="B30" s="512"/>
      <c r="C30" s="513"/>
      <c r="D30" s="358"/>
      <c r="E30" s="164"/>
      <c r="F30" s="164">
        <f t="shared" si="2"/>
        <v>0</v>
      </c>
      <c r="G30" s="595"/>
      <c r="H30" s="596"/>
    </row>
    <row r="31" spans="1:9" ht="18.75" customHeight="1" x14ac:dyDescent="0.2">
      <c r="A31" s="40">
        <v>4</v>
      </c>
      <c r="B31" s="512"/>
      <c r="C31" s="513"/>
      <c r="D31" s="358"/>
      <c r="E31" s="164"/>
      <c r="F31" s="164">
        <f t="shared" si="2"/>
        <v>0</v>
      </c>
      <c r="G31" s="595"/>
      <c r="H31" s="596"/>
    </row>
    <row r="32" spans="1:9" ht="18.75" customHeight="1" x14ac:dyDescent="0.2">
      <c r="A32" s="40">
        <v>5</v>
      </c>
      <c r="B32" s="512"/>
      <c r="C32" s="513"/>
      <c r="D32" s="358"/>
      <c r="E32" s="164"/>
      <c r="F32" s="164">
        <f t="shared" si="2"/>
        <v>0</v>
      </c>
      <c r="G32" s="595"/>
      <c r="H32" s="596"/>
    </row>
    <row r="33" spans="1:9" ht="18.75" customHeight="1" x14ac:dyDescent="0.2">
      <c r="A33" s="40">
        <v>6</v>
      </c>
      <c r="B33" s="512"/>
      <c r="C33" s="513"/>
      <c r="D33" s="358"/>
      <c r="E33" s="164"/>
      <c r="F33" s="164">
        <f t="shared" si="2"/>
        <v>0</v>
      </c>
      <c r="G33" s="595"/>
      <c r="H33" s="596"/>
    </row>
    <row r="34" spans="1:9" ht="18.75" customHeight="1" x14ac:dyDescent="0.2">
      <c r="A34" s="40">
        <v>7</v>
      </c>
      <c r="B34" s="512"/>
      <c r="C34" s="513"/>
      <c r="D34" s="358"/>
      <c r="E34" s="164"/>
      <c r="F34" s="164">
        <f t="shared" si="2"/>
        <v>0</v>
      </c>
      <c r="G34" s="595"/>
      <c r="H34" s="596"/>
    </row>
    <row r="35" spans="1:9" ht="18.75" customHeight="1" x14ac:dyDescent="0.2">
      <c r="A35" s="40">
        <v>8</v>
      </c>
      <c r="B35" s="514"/>
      <c r="C35" s="515"/>
      <c r="D35" s="359"/>
      <c r="E35" s="165"/>
      <c r="F35" s="165">
        <f t="shared" si="2"/>
        <v>0</v>
      </c>
      <c r="G35" s="597"/>
      <c r="H35" s="598"/>
    </row>
    <row r="36" spans="1:9" ht="18.75" customHeight="1" x14ac:dyDescent="0.2">
      <c r="A36" s="11"/>
      <c r="B36" s="518" t="s">
        <v>109</v>
      </c>
      <c r="C36" s="518"/>
      <c r="D36" s="268">
        <f>SUM(D28:D35)</f>
        <v>520000</v>
      </c>
      <c r="E36" s="274">
        <f>SUM(E28:E35)</f>
        <v>520000</v>
      </c>
      <c r="F36" s="272">
        <f>SUM(F28:F35)</f>
        <v>0</v>
      </c>
      <c r="G36" s="599"/>
      <c r="H36" s="600"/>
    </row>
    <row r="37" spans="1:9" ht="10.5" customHeight="1" x14ac:dyDescent="0.2">
      <c r="A37" s="11"/>
      <c r="B37" s="6"/>
      <c r="C37" s="11"/>
      <c r="D37" s="11"/>
      <c r="E37" s="11"/>
      <c r="F37" s="39"/>
      <c r="G37" s="39"/>
      <c r="H37" s="6"/>
      <c r="I37" s="11"/>
    </row>
    <row r="38" spans="1:9" ht="14.25" customHeight="1" x14ac:dyDescent="0.2">
      <c r="C38" s="63" t="s">
        <v>220</v>
      </c>
      <c r="D38" s="63"/>
      <c r="E38" s="63" t="s">
        <v>60</v>
      </c>
      <c r="F38" s="64"/>
      <c r="G38" s="64"/>
      <c r="H38" s="66" t="s">
        <v>129</v>
      </c>
    </row>
    <row r="39" spans="1:9" ht="18.75" customHeight="1" x14ac:dyDescent="0.2">
      <c r="C39" s="496">
        <f>E5</f>
        <v>520000</v>
      </c>
      <c r="D39" s="5" t="s">
        <v>125</v>
      </c>
      <c r="E39" s="497">
        <f>E24</f>
        <v>520000</v>
      </c>
      <c r="F39" s="65" t="s">
        <v>126</v>
      </c>
      <c r="G39" s="65"/>
      <c r="H39" s="273">
        <f>C39-E39</f>
        <v>0</v>
      </c>
    </row>
    <row r="40" spans="1:9" ht="13.5" customHeight="1" x14ac:dyDescent="0.2">
      <c r="H40" s="66"/>
    </row>
    <row r="41" spans="1:9" ht="18.75" customHeight="1" x14ac:dyDescent="0.2">
      <c r="A41" s="609" t="s">
        <v>130</v>
      </c>
      <c r="B41" s="609"/>
      <c r="C41" s="609"/>
      <c r="D41" s="609"/>
      <c r="E41" s="609"/>
      <c r="F41" s="609"/>
      <c r="G41" s="609"/>
      <c r="H41" s="609"/>
      <c r="I41" s="609"/>
    </row>
    <row r="42" spans="1:9" ht="18.75" customHeight="1" x14ac:dyDescent="0.2">
      <c r="B42" s="610" t="s">
        <v>157</v>
      </c>
      <c r="C42" s="610"/>
      <c r="D42" s="610"/>
      <c r="E42" s="610"/>
      <c r="F42" s="610"/>
      <c r="G42" s="610"/>
      <c r="H42" s="610"/>
    </row>
    <row r="43" spans="1:9" ht="18.75" customHeight="1" x14ac:dyDescent="0.2">
      <c r="B43" s="610"/>
      <c r="C43" s="610"/>
      <c r="D43" s="610"/>
      <c r="E43" s="610"/>
      <c r="F43" s="610"/>
      <c r="G43" s="610"/>
      <c r="H43" s="610"/>
    </row>
    <row r="44" spans="1:9" ht="18.75" customHeight="1" x14ac:dyDescent="0.2">
      <c r="B44" s="610"/>
      <c r="C44" s="610"/>
      <c r="D44" s="610"/>
      <c r="E44" s="610"/>
      <c r="F44" s="610"/>
      <c r="G44" s="610"/>
      <c r="H44" s="610"/>
    </row>
    <row r="45" spans="1:9" ht="24.75" customHeight="1" x14ac:dyDescent="0.2">
      <c r="B45" s="159" t="s">
        <v>144</v>
      </c>
      <c r="C45" s="159" t="s">
        <v>145</v>
      </c>
      <c r="D45" s="159"/>
      <c r="E45" s="159"/>
      <c r="F45" s="160" t="s">
        <v>146</v>
      </c>
      <c r="G45" s="160"/>
      <c r="H45" s="161" t="s">
        <v>147</v>
      </c>
    </row>
    <row r="46" spans="1:9" ht="16.5" customHeight="1" x14ac:dyDescent="0.2">
      <c r="B46" s="160" t="s">
        <v>148</v>
      </c>
      <c r="C46" s="159" t="s">
        <v>145</v>
      </c>
      <c r="D46" s="159"/>
      <c r="E46" s="159"/>
      <c r="F46" s="160" t="s">
        <v>146</v>
      </c>
      <c r="G46" s="160"/>
      <c r="H46" s="161" t="s">
        <v>147</v>
      </c>
    </row>
    <row r="47" spans="1:9" ht="17.25" customHeight="1" x14ac:dyDescent="0.2"/>
    <row r="48" spans="1:9" ht="24.75" customHeight="1" x14ac:dyDescent="0.2"/>
    <row r="49" ht="24.75" customHeight="1" x14ac:dyDescent="0.2"/>
    <row r="50" ht="24.75" customHeight="1" x14ac:dyDescent="0.2"/>
    <row r="51" ht="24.75" customHeight="1" x14ac:dyDescent="0.2"/>
  </sheetData>
  <mergeCells count="51">
    <mergeCell ref="B23:C23"/>
    <mergeCell ref="B33:C33"/>
    <mergeCell ref="B34:C34"/>
    <mergeCell ref="B35:C35"/>
    <mergeCell ref="B30:C30"/>
    <mergeCell ref="B32:C32"/>
    <mergeCell ref="B29:C29"/>
    <mergeCell ref="B15:C15"/>
    <mergeCell ref="B16:C16"/>
    <mergeCell ref="B17:C17"/>
    <mergeCell ref="B21:C21"/>
    <mergeCell ref="B22:C22"/>
    <mergeCell ref="B19:C19"/>
    <mergeCell ref="B20:C20"/>
    <mergeCell ref="G4:H4"/>
    <mergeCell ref="G5:H5"/>
    <mergeCell ref="G6:H6"/>
    <mergeCell ref="G7:H7"/>
    <mergeCell ref="G12:H12"/>
    <mergeCell ref="A41:I41"/>
    <mergeCell ref="B42:H44"/>
    <mergeCell ref="G8:H8"/>
    <mergeCell ref="G9:H9"/>
    <mergeCell ref="G10:H10"/>
    <mergeCell ref="G11:H11"/>
    <mergeCell ref="B27:C27"/>
    <mergeCell ref="B36:C36"/>
    <mergeCell ref="B28:C28"/>
    <mergeCell ref="B31:C31"/>
    <mergeCell ref="B18:C18"/>
    <mergeCell ref="G15:H15"/>
    <mergeCell ref="G16:H16"/>
    <mergeCell ref="G17:H17"/>
    <mergeCell ref="G18:H18"/>
    <mergeCell ref="B12:C12"/>
    <mergeCell ref="G31:H31"/>
    <mergeCell ref="G19:H19"/>
    <mergeCell ref="G20:H20"/>
    <mergeCell ref="G21:H21"/>
    <mergeCell ref="G22:H22"/>
    <mergeCell ref="G23:H23"/>
    <mergeCell ref="G24:H24"/>
    <mergeCell ref="G27:H27"/>
    <mergeCell ref="G28:H28"/>
    <mergeCell ref="G29:H29"/>
    <mergeCell ref="G30:H30"/>
    <mergeCell ref="G32:H32"/>
    <mergeCell ref="G33:H33"/>
    <mergeCell ref="G34:H34"/>
    <mergeCell ref="G35:H35"/>
    <mergeCell ref="G36:H36"/>
  </mergeCells>
  <phoneticPr fontId="2"/>
  <printOptions horizontalCentered="1"/>
  <pageMargins left="0.78740157480314965" right="0.31496062992125984" top="0.59055118110236227" bottom="0.43307086614173229" header="0.31496062992125984" footer="0.19685039370078741"/>
  <pageSetup paperSize="9" scale="89" orientation="portrait" r:id="rId1"/>
  <headerFooter alignWithMargins="0">
    <oddHeader>&amp;L&amp;C&amp;R&amp;"ヒラギノ角ゴ Pro W3,標準"&amp;A</oddHeader>
    <oddFooter>&amp;P/&amp;N ページ</oddFooter>
  </headerFooter>
  <rowBreaks count="1" manualBreakCount="1">
    <brk id="47"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1"/>
  <sheetViews>
    <sheetView view="pageBreakPreview" topLeftCell="A31" zoomScale="150" zoomScaleNormal="150" zoomScaleSheetLayoutView="150" workbookViewId="0">
      <selection activeCell="E40" sqref="E40:G40"/>
    </sheetView>
  </sheetViews>
  <sheetFormatPr defaultColWidth="8.77734375" defaultRowHeight="13.2" x14ac:dyDescent="0.2"/>
  <cols>
    <col min="1" max="1" width="2.77734375" style="12" customWidth="1"/>
    <col min="2" max="2" width="7.6640625" style="12" customWidth="1"/>
    <col min="3" max="3" width="17.21875" style="12" customWidth="1"/>
    <col min="4" max="5" width="11.77734375" style="12" customWidth="1"/>
    <col min="6" max="6" width="11.77734375" style="43" customWidth="1"/>
    <col min="7" max="7" width="11.44140625" style="43" customWidth="1"/>
    <col min="8" max="8" width="18.21875" style="44" customWidth="1"/>
    <col min="9" max="9" width="1.88671875" style="12" customWidth="1"/>
    <col min="10" max="16384" width="8.77734375" style="12"/>
  </cols>
  <sheetData>
    <row r="1" spans="1:9" ht="25.5" customHeight="1" x14ac:dyDescent="0.2">
      <c r="A1" s="6"/>
      <c r="B1" s="7" t="s">
        <v>205</v>
      </c>
      <c r="C1" s="7"/>
      <c r="D1" s="523" t="s">
        <v>206</v>
      </c>
      <c r="E1" s="523"/>
      <c r="F1" s="523"/>
      <c r="G1" s="523"/>
      <c r="H1" s="10" t="s">
        <v>154</v>
      </c>
      <c r="I1" s="11"/>
    </row>
    <row r="2" spans="1:9" ht="18.75" customHeight="1" x14ac:dyDescent="0.2">
      <c r="A2" s="6"/>
      <c r="B2" s="6"/>
      <c r="C2" s="6"/>
      <c r="D2" s="6"/>
      <c r="E2" s="6"/>
      <c r="F2" s="6"/>
      <c r="G2" s="6"/>
      <c r="H2" s="6"/>
      <c r="I2" s="11"/>
    </row>
    <row r="3" spans="1:9" ht="33.75" customHeight="1" x14ac:dyDescent="0.2">
      <c r="A3" s="4">
        <v>1</v>
      </c>
      <c r="B3" s="4" t="s">
        <v>70</v>
      </c>
      <c r="C3" s="4"/>
      <c r="D3" s="13"/>
      <c r="E3" s="13"/>
      <c r="F3" s="14"/>
      <c r="G3" s="14"/>
      <c r="H3" s="6"/>
      <c r="I3" s="11"/>
    </row>
    <row r="4" spans="1:9" ht="18.75" customHeight="1" x14ac:dyDescent="0.2">
      <c r="A4" s="11"/>
      <c r="B4" s="15" t="s">
        <v>53</v>
      </c>
      <c r="C4" s="15" t="s">
        <v>55</v>
      </c>
      <c r="D4" s="16" t="s">
        <v>122</v>
      </c>
      <c r="E4" s="16" t="s">
        <v>153</v>
      </c>
      <c r="F4" s="17" t="s">
        <v>87</v>
      </c>
      <c r="G4" s="617" t="s">
        <v>124</v>
      </c>
      <c r="H4" s="618"/>
      <c r="I4" s="11"/>
    </row>
    <row r="5" spans="1:9" ht="18.75" customHeight="1" x14ac:dyDescent="0.2">
      <c r="A5" s="11"/>
      <c r="B5" s="353" t="s">
        <v>94</v>
      </c>
      <c r="C5" s="353" t="s">
        <v>95</v>
      </c>
      <c r="D5" s="267"/>
      <c r="E5" s="268"/>
      <c r="F5" s="162">
        <f>E5-D5</f>
        <v>0</v>
      </c>
      <c r="G5" s="619"/>
      <c r="H5" s="620"/>
      <c r="I5" s="11"/>
    </row>
    <row r="6" spans="1:9" ht="18.75" customHeight="1" x14ac:dyDescent="0.2">
      <c r="A6" s="20"/>
      <c r="B6" s="454" t="s">
        <v>48</v>
      </c>
      <c r="C6" s="21"/>
      <c r="D6" s="469"/>
      <c r="E6" s="472"/>
      <c r="F6" s="163">
        <f t="shared" ref="F6:F11" si="0">E6-D6</f>
        <v>0</v>
      </c>
      <c r="G6" s="621"/>
      <c r="H6" s="622"/>
      <c r="I6" s="11"/>
    </row>
    <row r="7" spans="1:9" ht="18.75" customHeight="1" x14ac:dyDescent="0.2">
      <c r="A7" s="11"/>
      <c r="B7" s="454" t="s">
        <v>89</v>
      </c>
      <c r="C7" s="23"/>
      <c r="D7" s="470"/>
      <c r="E7" s="473"/>
      <c r="F7" s="164">
        <f t="shared" si="0"/>
        <v>0</v>
      </c>
      <c r="G7" s="611"/>
      <c r="H7" s="612"/>
      <c r="I7" s="11"/>
    </row>
    <row r="8" spans="1:9" ht="18.75" customHeight="1" x14ac:dyDescent="0.2">
      <c r="A8" s="20"/>
      <c r="B8" s="454" t="s">
        <v>56</v>
      </c>
      <c r="C8" s="23"/>
      <c r="D8" s="470"/>
      <c r="E8" s="473"/>
      <c r="F8" s="164">
        <f t="shared" si="0"/>
        <v>0</v>
      </c>
      <c r="G8" s="611"/>
      <c r="H8" s="612"/>
      <c r="I8" s="11"/>
    </row>
    <row r="9" spans="1:9" ht="18.75" customHeight="1" x14ac:dyDescent="0.2">
      <c r="A9" s="11"/>
      <c r="B9" s="454" t="s">
        <v>49</v>
      </c>
      <c r="C9" s="23"/>
      <c r="D9" s="470"/>
      <c r="E9" s="473"/>
      <c r="F9" s="164">
        <f t="shared" si="0"/>
        <v>0</v>
      </c>
      <c r="G9" s="611"/>
      <c r="H9" s="612"/>
      <c r="I9" s="11"/>
    </row>
    <row r="10" spans="1:9" ht="18.75" customHeight="1" x14ac:dyDescent="0.2">
      <c r="A10" s="20"/>
      <c r="B10" s="454" t="s">
        <v>50</v>
      </c>
      <c r="C10" s="23"/>
      <c r="D10" s="470"/>
      <c r="E10" s="473"/>
      <c r="F10" s="164">
        <f t="shared" si="0"/>
        <v>0</v>
      </c>
      <c r="G10" s="611"/>
      <c r="H10" s="612"/>
      <c r="I10" s="11"/>
    </row>
    <row r="11" spans="1:9" ht="18.75" customHeight="1" x14ac:dyDescent="0.2">
      <c r="A11" s="11"/>
      <c r="B11" s="454" t="s">
        <v>51</v>
      </c>
      <c r="C11" s="498"/>
      <c r="D11" s="471"/>
      <c r="E11" s="474"/>
      <c r="F11" s="165">
        <f t="shared" si="0"/>
        <v>0</v>
      </c>
      <c r="G11" s="613"/>
      <c r="H11" s="614"/>
      <c r="I11" s="11"/>
    </row>
    <row r="12" spans="1:9" ht="18.75" customHeight="1" x14ac:dyDescent="0.2">
      <c r="A12" s="11"/>
      <c r="B12" s="518" t="s">
        <v>97</v>
      </c>
      <c r="C12" s="518"/>
      <c r="D12" s="162">
        <f>SUM(D5:D11)</f>
        <v>0</v>
      </c>
      <c r="E12" s="162">
        <f>SUM(E5:E11)</f>
        <v>0</v>
      </c>
      <c r="F12" s="162">
        <f>SUM(F5:F11)</f>
        <v>0</v>
      </c>
      <c r="G12" s="625"/>
      <c r="H12" s="625"/>
      <c r="I12" s="28"/>
    </row>
    <row r="13" spans="1:9" ht="18.75" customHeight="1" x14ac:dyDescent="0.2">
      <c r="A13" s="20"/>
      <c r="B13" s="13"/>
      <c r="C13" s="13"/>
      <c r="D13" s="33"/>
      <c r="E13" s="28"/>
      <c r="F13" s="14"/>
      <c r="G13" s="14"/>
      <c r="H13" s="6"/>
      <c r="I13" s="28"/>
    </row>
    <row r="14" spans="1:9" ht="18.75" customHeight="1" x14ac:dyDescent="0.2">
      <c r="A14" s="4">
        <v>2</v>
      </c>
      <c r="B14" s="4" t="s">
        <v>188</v>
      </c>
      <c r="C14" s="4"/>
      <c r="D14" s="34"/>
      <c r="E14" s="20"/>
      <c r="F14" s="35"/>
      <c r="G14" s="35"/>
      <c r="H14" s="6"/>
      <c r="I14" s="11"/>
    </row>
    <row r="15" spans="1:9" ht="18.75" customHeight="1" x14ac:dyDescent="0.2">
      <c r="A15" s="20"/>
      <c r="B15" s="516" t="s">
        <v>101</v>
      </c>
      <c r="C15" s="517"/>
      <c r="D15" s="475" t="s">
        <v>122</v>
      </c>
      <c r="E15" s="18" t="s">
        <v>123</v>
      </c>
      <c r="F15" s="18" t="s">
        <v>87</v>
      </c>
      <c r="G15" s="605" t="s">
        <v>44</v>
      </c>
      <c r="H15" s="606"/>
    </row>
    <row r="16" spans="1:9" ht="18.75" customHeight="1" x14ac:dyDescent="0.2">
      <c r="A16" s="36">
        <v>1</v>
      </c>
      <c r="B16" s="519" t="s">
        <v>100</v>
      </c>
      <c r="C16" s="520"/>
      <c r="D16" s="354"/>
      <c r="E16" s="166"/>
      <c r="F16" s="166">
        <f t="shared" ref="F16:F23" si="1">D16-E16</f>
        <v>0</v>
      </c>
      <c r="G16" s="615"/>
      <c r="H16" s="616"/>
    </row>
    <row r="17" spans="1:9" ht="18.75" customHeight="1" x14ac:dyDescent="0.2">
      <c r="A17" s="36">
        <v>2</v>
      </c>
      <c r="B17" s="512" t="s">
        <v>99</v>
      </c>
      <c r="C17" s="513"/>
      <c r="D17" s="355"/>
      <c r="E17" s="167"/>
      <c r="F17" s="167">
        <f t="shared" si="1"/>
        <v>0</v>
      </c>
      <c r="G17" s="601"/>
      <c r="H17" s="602"/>
    </row>
    <row r="18" spans="1:9" ht="18.75" customHeight="1" x14ac:dyDescent="0.2">
      <c r="A18" s="36">
        <v>3</v>
      </c>
      <c r="B18" s="512" t="s">
        <v>102</v>
      </c>
      <c r="C18" s="513"/>
      <c r="D18" s="355"/>
      <c r="E18" s="167"/>
      <c r="F18" s="167">
        <f t="shared" si="1"/>
        <v>0</v>
      </c>
      <c r="G18" s="601"/>
      <c r="H18" s="602"/>
    </row>
    <row r="19" spans="1:9" ht="18.75" customHeight="1" x14ac:dyDescent="0.2">
      <c r="A19" s="36">
        <v>4</v>
      </c>
      <c r="B19" s="512" t="s">
        <v>103</v>
      </c>
      <c r="C19" s="513"/>
      <c r="D19" s="355"/>
      <c r="E19" s="167"/>
      <c r="F19" s="167">
        <f t="shared" si="1"/>
        <v>0</v>
      </c>
      <c r="G19" s="601"/>
      <c r="H19" s="602"/>
    </row>
    <row r="20" spans="1:9" ht="18.75" customHeight="1" x14ac:dyDescent="0.2">
      <c r="A20" s="36">
        <v>5</v>
      </c>
      <c r="B20" s="512" t="s">
        <v>104</v>
      </c>
      <c r="C20" s="513"/>
      <c r="D20" s="355"/>
      <c r="E20" s="167"/>
      <c r="F20" s="167">
        <f t="shared" si="1"/>
        <v>0</v>
      </c>
      <c r="G20" s="601"/>
      <c r="H20" s="602"/>
    </row>
    <row r="21" spans="1:9" ht="18.75" customHeight="1" x14ac:dyDescent="0.2">
      <c r="A21" s="36">
        <v>6</v>
      </c>
      <c r="B21" s="512" t="s">
        <v>105</v>
      </c>
      <c r="C21" s="513"/>
      <c r="D21" s="355"/>
      <c r="E21" s="167"/>
      <c r="F21" s="167">
        <f t="shared" si="1"/>
        <v>0</v>
      </c>
      <c r="G21" s="601"/>
      <c r="H21" s="602"/>
    </row>
    <row r="22" spans="1:9" ht="18.75" customHeight="1" x14ac:dyDescent="0.2">
      <c r="A22" s="36">
        <v>7</v>
      </c>
      <c r="B22" s="512" t="s">
        <v>112</v>
      </c>
      <c r="C22" s="513"/>
      <c r="D22" s="355"/>
      <c r="E22" s="167"/>
      <c r="F22" s="167">
        <f t="shared" si="1"/>
        <v>0</v>
      </c>
      <c r="G22" s="601"/>
      <c r="H22" s="602"/>
    </row>
    <row r="23" spans="1:9" ht="18.75" customHeight="1" x14ac:dyDescent="0.2">
      <c r="A23" s="36">
        <v>8</v>
      </c>
      <c r="B23" s="512" t="s">
        <v>106</v>
      </c>
      <c r="C23" s="513"/>
      <c r="D23" s="356"/>
      <c r="E23" s="168"/>
      <c r="F23" s="168">
        <f t="shared" si="1"/>
        <v>0</v>
      </c>
      <c r="G23" s="601"/>
      <c r="H23" s="602"/>
    </row>
    <row r="24" spans="1:9" ht="18.75" customHeight="1" x14ac:dyDescent="0.2">
      <c r="A24" s="20"/>
      <c r="B24" s="15"/>
      <c r="C24" s="37" t="s">
        <v>75</v>
      </c>
      <c r="D24" s="269">
        <f>SUM(D16:D23)</f>
        <v>0</v>
      </c>
      <c r="E24" s="270">
        <f>SUM(E16:E23)</f>
        <v>0</v>
      </c>
      <c r="F24" s="271">
        <f>SUM(F16:F23)</f>
        <v>0</v>
      </c>
      <c r="G24" s="599"/>
      <c r="H24" s="600"/>
    </row>
    <row r="25" spans="1:9" ht="18.75" customHeight="1" x14ac:dyDescent="0.2">
      <c r="A25" s="11"/>
      <c r="B25" s="11"/>
      <c r="C25" s="11"/>
      <c r="D25" s="11"/>
      <c r="E25" s="11"/>
      <c r="F25" s="39"/>
      <c r="G25" s="39"/>
      <c r="H25" s="6"/>
      <c r="I25" s="11"/>
    </row>
    <row r="26" spans="1:9" ht="18.75" customHeight="1" x14ac:dyDescent="0.2">
      <c r="A26" s="4">
        <v>3</v>
      </c>
      <c r="B26" s="4" t="s">
        <v>189</v>
      </c>
      <c r="C26" s="11"/>
      <c r="D26" s="11"/>
      <c r="E26" s="11"/>
      <c r="F26" s="39"/>
      <c r="G26" s="39"/>
      <c r="H26" s="6"/>
      <c r="I26" s="11"/>
    </row>
    <row r="27" spans="1:9" ht="18.75" customHeight="1" x14ac:dyDescent="0.2">
      <c r="A27" s="11"/>
      <c r="B27" s="516" t="s">
        <v>108</v>
      </c>
      <c r="C27" s="517"/>
      <c r="D27" s="475" t="s">
        <v>122</v>
      </c>
      <c r="E27" s="18" t="s">
        <v>123</v>
      </c>
      <c r="F27" s="18" t="s">
        <v>87</v>
      </c>
      <c r="G27" s="605" t="s">
        <v>44</v>
      </c>
      <c r="H27" s="606"/>
    </row>
    <row r="28" spans="1:9" ht="18.75" customHeight="1" x14ac:dyDescent="0.2">
      <c r="A28" s="40">
        <v>1</v>
      </c>
      <c r="B28" s="519"/>
      <c r="C28" s="520"/>
      <c r="D28" s="357"/>
      <c r="E28" s="170"/>
      <c r="F28" s="170">
        <f t="shared" ref="F28:F35" si="2">D28-E28</f>
        <v>0</v>
      </c>
      <c r="G28" s="607"/>
      <c r="H28" s="608"/>
    </row>
    <row r="29" spans="1:9" ht="18.75" customHeight="1" x14ac:dyDescent="0.2">
      <c r="A29" s="40">
        <v>2</v>
      </c>
      <c r="B29" s="512"/>
      <c r="C29" s="513"/>
      <c r="D29" s="358"/>
      <c r="E29" s="164"/>
      <c r="F29" s="164">
        <f t="shared" si="2"/>
        <v>0</v>
      </c>
      <c r="G29" s="595"/>
      <c r="H29" s="596"/>
    </row>
    <row r="30" spans="1:9" ht="18.75" customHeight="1" x14ac:dyDescent="0.2">
      <c r="A30" s="40">
        <v>3</v>
      </c>
      <c r="B30" s="512"/>
      <c r="C30" s="513"/>
      <c r="D30" s="358"/>
      <c r="E30" s="164"/>
      <c r="F30" s="164">
        <f t="shared" si="2"/>
        <v>0</v>
      </c>
      <c r="G30" s="595"/>
      <c r="H30" s="596"/>
    </row>
    <row r="31" spans="1:9" ht="18.75" customHeight="1" x14ac:dyDescent="0.2">
      <c r="A31" s="40">
        <v>4</v>
      </c>
      <c r="B31" s="512"/>
      <c r="C31" s="513"/>
      <c r="D31" s="358"/>
      <c r="E31" s="164"/>
      <c r="F31" s="164">
        <f t="shared" si="2"/>
        <v>0</v>
      </c>
      <c r="G31" s="595"/>
      <c r="H31" s="596"/>
    </row>
    <row r="32" spans="1:9" ht="18.75" customHeight="1" x14ac:dyDescent="0.2">
      <c r="A32" s="40">
        <v>5</v>
      </c>
      <c r="B32" s="512"/>
      <c r="C32" s="513"/>
      <c r="D32" s="358"/>
      <c r="E32" s="164"/>
      <c r="F32" s="164">
        <f t="shared" si="2"/>
        <v>0</v>
      </c>
      <c r="G32" s="595"/>
      <c r="H32" s="596"/>
    </row>
    <row r="33" spans="1:9" ht="18.75" customHeight="1" x14ac:dyDescent="0.2">
      <c r="A33" s="40">
        <v>6</v>
      </c>
      <c r="B33" s="512"/>
      <c r="C33" s="513"/>
      <c r="D33" s="358"/>
      <c r="E33" s="164"/>
      <c r="F33" s="164">
        <f t="shared" si="2"/>
        <v>0</v>
      </c>
      <c r="G33" s="595"/>
      <c r="H33" s="596"/>
    </row>
    <row r="34" spans="1:9" ht="18.75" customHeight="1" x14ac:dyDescent="0.2">
      <c r="A34" s="40">
        <v>7</v>
      </c>
      <c r="B34" s="512"/>
      <c r="C34" s="513"/>
      <c r="D34" s="358"/>
      <c r="E34" s="164"/>
      <c r="F34" s="164">
        <f t="shared" si="2"/>
        <v>0</v>
      </c>
      <c r="G34" s="595"/>
      <c r="H34" s="596"/>
    </row>
    <row r="35" spans="1:9" ht="18.75" customHeight="1" x14ac:dyDescent="0.2">
      <c r="A35" s="40">
        <v>8</v>
      </c>
      <c r="B35" s="514"/>
      <c r="C35" s="515"/>
      <c r="D35" s="359"/>
      <c r="E35" s="165"/>
      <c r="F35" s="165">
        <f t="shared" si="2"/>
        <v>0</v>
      </c>
      <c r="G35" s="597"/>
      <c r="H35" s="598"/>
    </row>
    <row r="36" spans="1:9" ht="18.75" customHeight="1" x14ac:dyDescent="0.2">
      <c r="A36" s="11"/>
      <c r="B36" s="518" t="s">
        <v>109</v>
      </c>
      <c r="C36" s="518"/>
      <c r="D36" s="268">
        <f>SUM(D28:D35)</f>
        <v>0</v>
      </c>
      <c r="E36" s="276">
        <f>SUM(E28:E35)</f>
        <v>0</v>
      </c>
      <c r="F36" s="272">
        <f>SUM(F28:F35)</f>
        <v>0</v>
      </c>
      <c r="G36" s="599"/>
      <c r="H36" s="600"/>
    </row>
    <row r="37" spans="1:9" ht="10.5" customHeight="1" x14ac:dyDescent="0.2">
      <c r="A37" s="11"/>
      <c r="B37" s="6"/>
      <c r="C37" s="11"/>
      <c r="D37" s="11"/>
      <c r="E37" s="11"/>
      <c r="F37" s="39"/>
      <c r="G37" s="39"/>
      <c r="H37" s="6"/>
      <c r="I37" s="11"/>
    </row>
    <row r="38" spans="1:9" ht="14.25" customHeight="1" x14ac:dyDescent="0.2">
      <c r="C38" s="63" t="s">
        <v>220</v>
      </c>
      <c r="D38" s="63"/>
      <c r="E38" s="63" t="s">
        <v>60</v>
      </c>
      <c r="F38" s="64"/>
      <c r="G38" s="64"/>
      <c r="H38" s="66" t="s">
        <v>129</v>
      </c>
    </row>
    <row r="39" spans="1:9" ht="18.75" customHeight="1" x14ac:dyDescent="0.2">
      <c r="C39" s="496">
        <f>E5</f>
        <v>0</v>
      </c>
      <c r="D39" s="5" t="s">
        <v>125</v>
      </c>
      <c r="E39" s="499">
        <f>E24</f>
        <v>0</v>
      </c>
      <c r="F39" s="65" t="s">
        <v>126</v>
      </c>
      <c r="G39" s="65"/>
      <c r="H39" s="273">
        <f>C39-E39</f>
        <v>0</v>
      </c>
    </row>
    <row r="40" spans="1:9" ht="13.5" customHeight="1" x14ac:dyDescent="0.2">
      <c r="E40" s="624" t="str">
        <f>IF(E24=E36,"","２と３の支出額が合いません")</f>
        <v/>
      </c>
      <c r="F40" s="624"/>
      <c r="G40" s="624"/>
      <c r="H40" s="66"/>
    </row>
    <row r="41" spans="1:9" ht="18.75" customHeight="1" x14ac:dyDescent="0.2">
      <c r="A41" s="609" t="s">
        <v>130</v>
      </c>
      <c r="B41" s="609"/>
      <c r="C41" s="609"/>
      <c r="D41" s="609"/>
      <c r="E41" s="609"/>
      <c r="F41" s="609"/>
      <c r="G41" s="609"/>
      <c r="H41" s="609"/>
      <c r="I41" s="609"/>
    </row>
    <row r="42" spans="1:9" ht="18.75" customHeight="1" x14ac:dyDescent="0.2">
      <c r="B42" s="610" t="s">
        <v>221</v>
      </c>
      <c r="C42" s="610"/>
      <c r="D42" s="610"/>
      <c r="E42" s="610"/>
      <c r="F42" s="610"/>
      <c r="G42" s="610"/>
      <c r="H42" s="610"/>
    </row>
    <row r="43" spans="1:9" ht="18.75" customHeight="1" x14ac:dyDescent="0.2">
      <c r="B43" s="610"/>
      <c r="C43" s="610"/>
      <c r="D43" s="610"/>
      <c r="E43" s="610"/>
      <c r="F43" s="610"/>
      <c r="G43" s="610"/>
      <c r="H43" s="610"/>
    </row>
    <row r="44" spans="1:9" ht="18.75" customHeight="1" x14ac:dyDescent="0.2">
      <c r="B44" s="610"/>
      <c r="C44" s="610"/>
      <c r="D44" s="610"/>
      <c r="E44" s="610"/>
      <c r="F44" s="610"/>
      <c r="G44" s="610"/>
      <c r="H44" s="610"/>
    </row>
    <row r="45" spans="1:9" ht="24.75" customHeight="1" x14ac:dyDescent="0.2">
      <c r="B45" s="159" t="s">
        <v>144</v>
      </c>
      <c r="C45" s="159" t="s">
        <v>145</v>
      </c>
      <c r="D45" s="159"/>
      <c r="E45" s="159"/>
      <c r="F45" s="160" t="s">
        <v>146</v>
      </c>
      <c r="G45" s="160"/>
      <c r="H45" s="161" t="s">
        <v>147</v>
      </c>
    </row>
    <row r="46" spans="1:9" ht="16.5" customHeight="1" x14ac:dyDescent="0.2">
      <c r="B46" s="160" t="s">
        <v>148</v>
      </c>
      <c r="C46" s="159" t="s">
        <v>145</v>
      </c>
      <c r="D46" s="159"/>
      <c r="E46" s="159"/>
      <c r="F46" s="160" t="s">
        <v>146</v>
      </c>
      <c r="G46" s="160"/>
      <c r="H46" s="161" t="s">
        <v>147</v>
      </c>
    </row>
    <row r="47" spans="1:9" ht="17.25" customHeight="1" x14ac:dyDescent="0.2"/>
    <row r="48" spans="1:9" ht="24.75" customHeight="1" x14ac:dyDescent="0.2"/>
    <row r="49" ht="24.75" customHeight="1" x14ac:dyDescent="0.2"/>
    <row r="50" ht="24.75" customHeight="1" x14ac:dyDescent="0.2"/>
    <row r="51" ht="24.75" customHeight="1" x14ac:dyDescent="0.2"/>
  </sheetData>
  <mergeCells count="53">
    <mergeCell ref="D1:G1"/>
    <mergeCell ref="G9:H9"/>
    <mergeCell ref="G4:H4"/>
    <mergeCell ref="G5:H5"/>
    <mergeCell ref="G6:H6"/>
    <mergeCell ref="G7:H7"/>
    <mergeCell ref="G8:H8"/>
    <mergeCell ref="G10:H10"/>
    <mergeCell ref="G11:H11"/>
    <mergeCell ref="B12:C12"/>
    <mergeCell ref="G12:H12"/>
    <mergeCell ref="B15:C15"/>
    <mergeCell ref="G15:H15"/>
    <mergeCell ref="B16:C16"/>
    <mergeCell ref="G16:H16"/>
    <mergeCell ref="B17:C17"/>
    <mergeCell ref="G17:H17"/>
    <mergeCell ref="B18:C18"/>
    <mergeCell ref="G18:H18"/>
    <mergeCell ref="B19:C19"/>
    <mergeCell ref="G19:H19"/>
    <mergeCell ref="B20:C20"/>
    <mergeCell ref="G20:H20"/>
    <mergeCell ref="B21:C21"/>
    <mergeCell ref="G21:H21"/>
    <mergeCell ref="B29:C29"/>
    <mergeCell ref="G29:H29"/>
    <mergeCell ref="B22:C22"/>
    <mergeCell ref="G22:H22"/>
    <mergeCell ref="B23:C23"/>
    <mergeCell ref="G23:H23"/>
    <mergeCell ref="G24:H24"/>
    <mergeCell ref="B27:C27"/>
    <mergeCell ref="G27:H27"/>
    <mergeCell ref="B28:C28"/>
    <mergeCell ref="G28:H28"/>
    <mergeCell ref="B30:C30"/>
    <mergeCell ref="G30:H30"/>
    <mergeCell ref="B31:C31"/>
    <mergeCell ref="G31:H31"/>
    <mergeCell ref="B32:C32"/>
    <mergeCell ref="G32:H32"/>
    <mergeCell ref="B36:C36"/>
    <mergeCell ref="G36:H36"/>
    <mergeCell ref="A41:I41"/>
    <mergeCell ref="B42:H44"/>
    <mergeCell ref="B33:C33"/>
    <mergeCell ref="G33:H33"/>
    <mergeCell ref="B34:C34"/>
    <mergeCell ref="G34:H34"/>
    <mergeCell ref="B35:C35"/>
    <mergeCell ref="G35:H35"/>
    <mergeCell ref="E40:G40"/>
  </mergeCells>
  <phoneticPr fontId="2"/>
  <pageMargins left="0.77" right="0.31" top="0.6" bottom="0.43307086614173229" header="0.31496062992125984" footer="0.19685039370078741"/>
  <pageSetup paperSize="9" scale="89" orientation="portrait" horizontalDpi="4294967292" verticalDpi="4294967292" r:id="rId1"/>
  <headerFooter alignWithMargins="0">
    <oddHeader>&amp;L&amp;C&amp;R&amp;"ヒラギノ角ゴ Pro W3,標準"&amp;A</oddHeader>
    <oddFooter>&amp;P/&amp;N ページ</oddFooter>
  </headerFooter>
  <rowBreaks count="1" manualBreakCount="1">
    <brk id="4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P161"/>
  <sheetViews>
    <sheetView view="pageBreakPreview" zoomScale="125" zoomScaleNormal="50" workbookViewId="0">
      <selection activeCell="B1" sqref="B1:C1"/>
    </sheetView>
  </sheetViews>
  <sheetFormatPr defaultColWidth="8.77734375" defaultRowHeight="13.2" x14ac:dyDescent="0.2"/>
  <cols>
    <col min="1" max="1" width="2.77734375" style="12" customWidth="1"/>
    <col min="2" max="2" width="6.6640625" style="12" customWidth="1"/>
    <col min="3" max="3" width="20.88671875" style="12" customWidth="1"/>
    <col min="4" max="4" width="4.6640625" style="5" customWidth="1"/>
    <col min="5" max="5" width="3.88671875" style="12" customWidth="1"/>
    <col min="6" max="6" width="10.33203125" style="43" customWidth="1"/>
    <col min="7" max="7" width="4.21875" style="5" customWidth="1"/>
    <col min="8" max="8" width="4.21875" style="67" customWidth="1"/>
    <col min="9" max="9" width="4.21875" style="65" customWidth="1"/>
    <col min="10" max="10" width="11.21875" style="67" customWidth="1"/>
    <col min="11" max="11" width="3.77734375" style="5" customWidth="1"/>
    <col min="12" max="12" width="12.21875" style="67" customWidth="1"/>
    <col min="13" max="13" width="10.33203125" style="12" customWidth="1"/>
    <col min="14" max="14" width="10.33203125" style="3" customWidth="1"/>
    <col min="15" max="15" width="18.88671875" style="44" customWidth="1"/>
    <col min="16" max="16" width="1.88671875" style="12" customWidth="1"/>
    <col min="17" max="16384" width="8.77734375" style="12"/>
  </cols>
  <sheetData>
    <row r="1" spans="1:15" ht="26.1" customHeight="1" x14ac:dyDescent="0.2">
      <c r="A1" s="44"/>
      <c r="B1" s="531" t="s">
        <v>175</v>
      </c>
      <c r="C1" s="532"/>
      <c r="D1" s="639" t="s">
        <v>0</v>
      </c>
      <c r="E1" s="526"/>
      <c r="F1" s="526"/>
      <c r="G1" s="640" t="s">
        <v>158</v>
      </c>
      <c r="H1" s="640"/>
      <c r="I1" s="640"/>
      <c r="J1" s="640"/>
      <c r="K1" s="640"/>
      <c r="L1" s="640"/>
      <c r="M1" s="640"/>
      <c r="N1" s="651" t="s">
        <v>156</v>
      </c>
      <c r="O1" s="651"/>
    </row>
    <row r="2" spans="1:15" ht="18" customHeight="1" x14ac:dyDescent="0.2">
      <c r="A2" s="44"/>
      <c r="B2" s="44"/>
      <c r="C2" s="44"/>
      <c r="D2" s="66"/>
      <c r="E2" s="44"/>
      <c r="F2" s="44"/>
      <c r="G2" s="66"/>
      <c r="H2" s="69"/>
      <c r="I2" s="66"/>
      <c r="J2" s="69"/>
      <c r="K2" s="66"/>
      <c r="L2" s="69"/>
      <c r="M2" s="44"/>
      <c r="N2" s="140"/>
    </row>
    <row r="3" spans="1:15" ht="24" customHeight="1" x14ac:dyDescent="0.2">
      <c r="A3" s="44"/>
      <c r="B3" s="44"/>
      <c r="C3" s="393" t="s">
        <v>86</v>
      </c>
      <c r="D3" s="543" t="s">
        <v>131</v>
      </c>
      <c r="E3" s="544"/>
      <c r="F3" s="544"/>
      <c r="G3" s="544"/>
      <c r="H3" s="544"/>
      <c r="I3" s="544"/>
      <c r="J3" s="544"/>
      <c r="K3" s="544"/>
      <c r="L3" s="544"/>
      <c r="M3" s="544"/>
      <c r="N3" s="545"/>
    </row>
    <row r="4" spans="1:15" ht="24" customHeight="1" x14ac:dyDescent="0.2">
      <c r="A4" s="44"/>
      <c r="B4" s="44"/>
      <c r="C4" s="216" t="s">
        <v>66</v>
      </c>
      <c r="D4" s="549" t="s">
        <v>3</v>
      </c>
      <c r="E4" s="550"/>
      <c r="F4" s="550"/>
      <c r="G4" s="550"/>
      <c r="H4" s="550"/>
      <c r="I4" s="550"/>
      <c r="J4" s="550"/>
      <c r="K4" s="550"/>
      <c r="L4" s="550"/>
      <c r="M4" s="550"/>
      <c r="N4" s="551"/>
    </row>
    <row r="5" spans="1:15" ht="24" customHeight="1" x14ac:dyDescent="0.2">
      <c r="A5" s="44"/>
      <c r="B5" s="44"/>
      <c r="C5" s="217" t="s">
        <v>32</v>
      </c>
      <c r="D5" s="549" t="s">
        <v>171</v>
      </c>
      <c r="E5" s="550"/>
      <c r="F5" s="550"/>
      <c r="G5" s="550"/>
      <c r="H5" s="550"/>
      <c r="I5" s="550"/>
      <c r="J5" s="550"/>
      <c r="K5" s="550"/>
      <c r="L5" s="550"/>
      <c r="M5" s="550"/>
      <c r="N5" s="551"/>
    </row>
    <row r="6" spans="1:15" ht="24" customHeight="1" x14ac:dyDescent="0.2">
      <c r="A6" s="44"/>
      <c r="B6" s="44"/>
      <c r="C6" s="217" t="s">
        <v>33</v>
      </c>
      <c r="D6" s="549" t="s">
        <v>4</v>
      </c>
      <c r="E6" s="550"/>
      <c r="F6" s="550"/>
      <c r="G6" s="550"/>
      <c r="H6" s="550"/>
      <c r="I6" s="550"/>
      <c r="J6" s="550"/>
      <c r="K6" s="550"/>
      <c r="L6" s="550"/>
      <c r="M6" s="550"/>
      <c r="N6" s="551"/>
    </row>
    <row r="7" spans="1:15" ht="24" customHeight="1" x14ac:dyDescent="0.2">
      <c r="A7" s="44"/>
      <c r="B7" s="44"/>
      <c r="C7" s="217" t="s">
        <v>22</v>
      </c>
      <c r="D7" s="549"/>
      <c r="E7" s="550"/>
      <c r="F7" s="550"/>
      <c r="G7" s="550"/>
      <c r="H7" s="550"/>
      <c r="I7" s="550"/>
      <c r="J7" s="550"/>
      <c r="K7" s="550"/>
      <c r="L7" s="550"/>
      <c r="M7" s="550"/>
      <c r="N7" s="551"/>
    </row>
    <row r="8" spans="1:15" ht="24" customHeight="1" x14ac:dyDescent="0.2">
      <c r="A8" s="44"/>
      <c r="B8" s="44"/>
      <c r="C8" s="217" t="s">
        <v>23</v>
      </c>
      <c r="D8" s="549" t="s">
        <v>160</v>
      </c>
      <c r="E8" s="550"/>
      <c r="F8" s="550"/>
      <c r="G8" s="550"/>
      <c r="H8" s="550"/>
      <c r="I8" s="550"/>
      <c r="J8" s="550"/>
      <c r="K8" s="550"/>
      <c r="L8" s="550"/>
      <c r="M8" s="550"/>
      <c r="N8" s="551"/>
    </row>
    <row r="9" spans="1:15" ht="24" customHeight="1" thickBot="1" x14ac:dyDescent="0.25">
      <c r="A9" s="44"/>
      <c r="B9" s="44"/>
      <c r="C9" s="244" t="s">
        <v>24</v>
      </c>
      <c r="D9" s="645" t="s">
        <v>5</v>
      </c>
      <c r="E9" s="646"/>
      <c r="F9" s="646"/>
      <c r="G9" s="646"/>
      <c r="H9" s="646"/>
      <c r="I9" s="646"/>
      <c r="J9" s="646"/>
      <c r="K9" s="646"/>
      <c r="L9" s="646"/>
      <c r="M9" s="646"/>
      <c r="N9" s="647"/>
    </row>
    <row r="10" spans="1:15" ht="24" customHeight="1" x14ac:dyDescent="0.2">
      <c r="A10" s="44"/>
      <c r="B10" s="44"/>
      <c r="C10" s="395" t="s">
        <v>224</v>
      </c>
      <c r="D10" s="628" t="s">
        <v>190</v>
      </c>
      <c r="E10" s="629"/>
      <c r="F10" s="629"/>
      <c r="G10" s="629"/>
      <c r="H10" s="629"/>
      <c r="I10" s="629"/>
      <c r="J10" s="629"/>
      <c r="K10" s="629"/>
      <c r="L10" s="630"/>
      <c r="M10" s="281">
        <v>100000</v>
      </c>
      <c r="N10" s="288">
        <v>210000</v>
      </c>
    </row>
    <row r="11" spans="1:15" ht="24" customHeight="1" thickBot="1" x14ac:dyDescent="0.25">
      <c r="A11" s="44"/>
      <c r="B11" s="44"/>
      <c r="C11" s="396" t="s">
        <v>225</v>
      </c>
      <c r="D11" s="631" t="s">
        <v>169</v>
      </c>
      <c r="E11" s="632"/>
      <c r="F11" s="632"/>
      <c r="G11" s="632"/>
      <c r="H11" s="632"/>
      <c r="I11" s="632"/>
      <c r="J11" s="632"/>
      <c r="K11" s="632"/>
      <c r="L11" s="632"/>
      <c r="M11" s="282">
        <v>100000</v>
      </c>
      <c r="N11" s="290">
        <v>200000</v>
      </c>
    </row>
    <row r="12" spans="1:15" ht="24" customHeight="1" x14ac:dyDescent="0.2">
      <c r="A12" s="44"/>
      <c r="B12" s="44"/>
      <c r="C12" s="395" t="s">
        <v>168</v>
      </c>
      <c r="D12" s="628" t="s">
        <v>176</v>
      </c>
      <c r="E12" s="629"/>
      <c r="F12" s="629"/>
      <c r="G12" s="629"/>
      <c r="H12" s="629"/>
      <c r="I12" s="629"/>
      <c r="J12" s="629"/>
      <c r="K12" s="629"/>
      <c r="L12" s="630"/>
      <c r="M12" s="360">
        <f>M151</f>
        <v>360000</v>
      </c>
      <c r="N12" s="283">
        <f>N151</f>
        <v>210000</v>
      </c>
    </row>
    <row r="13" spans="1:15" ht="24" customHeight="1" thickBot="1" x14ac:dyDescent="0.25">
      <c r="C13" s="396" t="s">
        <v>170</v>
      </c>
      <c r="D13" s="631" t="s">
        <v>177</v>
      </c>
      <c r="E13" s="632"/>
      <c r="F13" s="632"/>
      <c r="G13" s="632"/>
      <c r="H13" s="632"/>
      <c r="I13" s="632"/>
      <c r="J13" s="632"/>
      <c r="K13" s="632"/>
      <c r="L13" s="633"/>
      <c r="M13" s="361">
        <v>350000</v>
      </c>
      <c r="N13" s="284">
        <f>M13</f>
        <v>350000</v>
      </c>
    </row>
    <row r="14" spans="1:15" ht="24" customHeight="1" thickBot="1" x14ac:dyDescent="0.25">
      <c r="C14" s="114" t="s">
        <v>76</v>
      </c>
      <c r="D14" s="637" t="s">
        <v>191</v>
      </c>
      <c r="E14" s="638"/>
      <c r="F14" s="638"/>
      <c r="G14" s="638"/>
      <c r="H14" s="638"/>
      <c r="I14" s="638"/>
      <c r="J14" s="638"/>
      <c r="K14" s="638"/>
      <c r="L14" s="638"/>
      <c r="M14" s="389"/>
      <c r="N14" s="399">
        <f>N10-N12</f>
        <v>0</v>
      </c>
    </row>
    <row r="15" spans="1:15" ht="20.100000000000001" customHeight="1" thickBot="1" x14ac:dyDescent="0.25">
      <c r="A15" s="1">
        <v>1</v>
      </c>
      <c r="B15" s="1" t="s">
        <v>70</v>
      </c>
      <c r="C15" s="79"/>
      <c r="D15" s="80"/>
      <c r="E15" s="79"/>
      <c r="F15" s="80"/>
      <c r="G15" s="79"/>
      <c r="H15" s="81"/>
      <c r="I15" s="80"/>
      <c r="J15" s="81"/>
      <c r="K15" s="79"/>
      <c r="L15" s="81"/>
      <c r="M15" s="2"/>
      <c r="N15" s="2"/>
    </row>
    <row r="16" spans="1:15" ht="24" customHeight="1" thickBot="1" x14ac:dyDescent="0.25">
      <c r="B16" s="527" t="s">
        <v>85</v>
      </c>
      <c r="C16" s="644"/>
      <c r="D16" s="528"/>
      <c r="E16" s="641"/>
      <c r="F16" s="642"/>
      <c r="G16" s="642"/>
      <c r="H16" s="642"/>
      <c r="I16" s="642"/>
      <c r="J16" s="642"/>
      <c r="K16" s="642"/>
      <c r="L16" s="642"/>
      <c r="M16" s="643"/>
      <c r="N16" s="205">
        <f>N10</f>
        <v>210000</v>
      </c>
      <c r="O16" s="130" t="s">
        <v>44</v>
      </c>
    </row>
    <row r="17" spans="1:16" ht="24" customHeight="1" x14ac:dyDescent="0.2">
      <c r="B17" s="305" t="s">
        <v>48</v>
      </c>
      <c r="C17" s="131" t="s">
        <v>6</v>
      </c>
      <c r="D17" s="323"/>
      <c r="E17" s="303" t="s">
        <v>61</v>
      </c>
      <c r="F17" s="308">
        <v>50000</v>
      </c>
      <c r="G17" s="252" t="s">
        <v>47</v>
      </c>
      <c r="H17" s="192" t="s">
        <v>62</v>
      </c>
      <c r="I17" s="349">
        <v>1</v>
      </c>
      <c r="J17" s="634" t="s">
        <v>90</v>
      </c>
      <c r="K17" s="635"/>
      <c r="L17" s="636"/>
      <c r="M17" s="390">
        <f t="shared" ref="M17:M23" si="0">F17*I17</f>
        <v>50000</v>
      </c>
      <c r="N17" s="171"/>
      <c r="O17" s="88"/>
    </row>
    <row r="18" spans="1:16" ht="24" customHeight="1" x14ac:dyDescent="0.2">
      <c r="A18" s="5"/>
      <c r="B18" s="306" t="s">
        <v>89</v>
      </c>
      <c r="C18" s="134" t="s">
        <v>7</v>
      </c>
      <c r="D18" s="324"/>
      <c r="E18" s="135" t="s">
        <v>61</v>
      </c>
      <c r="F18" s="184">
        <v>100000</v>
      </c>
      <c r="G18" s="242" t="s">
        <v>47</v>
      </c>
      <c r="H18" s="91" t="s">
        <v>62</v>
      </c>
      <c r="I18" s="247">
        <v>1</v>
      </c>
      <c r="J18" s="533" t="s">
        <v>90</v>
      </c>
      <c r="K18" s="534"/>
      <c r="L18" s="535"/>
      <c r="M18" s="362">
        <f t="shared" si="0"/>
        <v>100000</v>
      </c>
      <c r="N18" s="172"/>
      <c r="O18" s="94"/>
    </row>
    <row r="19" spans="1:16" ht="24" customHeight="1" x14ac:dyDescent="0.2">
      <c r="B19" s="306" t="s">
        <v>56</v>
      </c>
      <c r="C19" s="134"/>
      <c r="D19" s="324"/>
      <c r="E19" s="135" t="s">
        <v>61</v>
      </c>
      <c r="F19" s="184"/>
      <c r="G19" s="242" t="s">
        <v>47</v>
      </c>
      <c r="H19" s="91" t="s">
        <v>62</v>
      </c>
      <c r="I19" s="247"/>
      <c r="J19" s="533" t="s">
        <v>90</v>
      </c>
      <c r="K19" s="534"/>
      <c r="L19" s="535"/>
      <c r="M19" s="362">
        <f t="shared" si="0"/>
        <v>0</v>
      </c>
      <c r="N19" s="172"/>
      <c r="O19" s="95"/>
    </row>
    <row r="20" spans="1:16" ht="24" customHeight="1" x14ac:dyDescent="0.2">
      <c r="A20" s="5"/>
      <c r="B20" s="306" t="s">
        <v>49</v>
      </c>
      <c r="C20" s="134"/>
      <c r="D20" s="324"/>
      <c r="E20" s="135" t="s">
        <v>61</v>
      </c>
      <c r="F20" s="184"/>
      <c r="G20" s="242" t="s">
        <v>47</v>
      </c>
      <c r="H20" s="91" t="s">
        <v>62</v>
      </c>
      <c r="I20" s="247"/>
      <c r="J20" s="533" t="s">
        <v>90</v>
      </c>
      <c r="K20" s="534"/>
      <c r="L20" s="535"/>
      <c r="M20" s="362">
        <f t="shared" si="0"/>
        <v>0</v>
      </c>
      <c r="N20" s="172"/>
      <c r="O20" s="95"/>
    </row>
    <row r="21" spans="1:16" ht="24" customHeight="1" x14ac:dyDescent="0.2">
      <c r="B21" s="306" t="s">
        <v>50</v>
      </c>
      <c r="C21" s="134"/>
      <c r="D21" s="324"/>
      <c r="E21" s="135" t="s">
        <v>61</v>
      </c>
      <c r="F21" s="184"/>
      <c r="G21" s="242" t="s">
        <v>47</v>
      </c>
      <c r="H21" s="91" t="s">
        <v>62</v>
      </c>
      <c r="I21" s="247"/>
      <c r="J21" s="533" t="s">
        <v>90</v>
      </c>
      <c r="K21" s="534"/>
      <c r="L21" s="535"/>
      <c r="M21" s="362">
        <f t="shared" si="0"/>
        <v>0</v>
      </c>
      <c r="N21" s="172"/>
      <c r="O21" s="95"/>
    </row>
    <row r="22" spans="1:16" ht="24" customHeight="1" x14ac:dyDescent="0.2">
      <c r="A22" s="5"/>
      <c r="B22" s="306" t="s">
        <v>51</v>
      </c>
      <c r="C22" s="134"/>
      <c r="D22" s="324"/>
      <c r="E22" s="135" t="s">
        <v>61</v>
      </c>
      <c r="F22" s="184"/>
      <c r="G22" s="242" t="s">
        <v>47</v>
      </c>
      <c r="H22" s="91" t="s">
        <v>62</v>
      </c>
      <c r="I22" s="247"/>
      <c r="J22" s="533" t="s">
        <v>90</v>
      </c>
      <c r="K22" s="534"/>
      <c r="L22" s="535"/>
      <c r="M22" s="362">
        <f t="shared" si="0"/>
        <v>0</v>
      </c>
      <c r="N22" s="172"/>
      <c r="O22" s="95"/>
    </row>
    <row r="23" spans="1:16" ht="24" customHeight="1" thickBot="1" x14ac:dyDescent="0.25">
      <c r="B23" s="307"/>
      <c r="C23" s="136"/>
      <c r="D23" s="325"/>
      <c r="E23" s="137" t="s">
        <v>61</v>
      </c>
      <c r="F23" s="185"/>
      <c r="G23" s="243" t="s">
        <v>47</v>
      </c>
      <c r="H23" s="97" t="s">
        <v>62</v>
      </c>
      <c r="I23" s="248"/>
      <c r="J23" s="568" t="s">
        <v>90</v>
      </c>
      <c r="K23" s="569"/>
      <c r="L23" s="570"/>
      <c r="M23" s="363">
        <f t="shared" si="0"/>
        <v>0</v>
      </c>
      <c r="N23" s="304"/>
      <c r="O23" s="100"/>
    </row>
    <row r="24" spans="1:16" ht="24" customHeight="1" thickBot="1" x14ac:dyDescent="0.25">
      <c r="B24" s="77"/>
      <c r="C24" s="74" t="s">
        <v>161</v>
      </c>
      <c r="D24" s="155"/>
      <c r="E24" s="529"/>
      <c r="F24" s="626"/>
      <c r="G24" s="626"/>
      <c r="H24" s="626"/>
      <c r="I24" s="626"/>
      <c r="J24" s="626"/>
      <c r="K24" s="626"/>
      <c r="L24" s="627"/>
      <c r="M24" s="189">
        <f>SUM(M17:M23)</f>
        <v>150000</v>
      </c>
      <c r="N24" s="205">
        <f>SUM(N16:N23)</f>
        <v>210000</v>
      </c>
      <c r="P24" s="101"/>
    </row>
    <row r="25" spans="1:16" ht="24" customHeight="1" thickBot="1" x14ac:dyDescent="0.25">
      <c r="B25" s="77"/>
      <c r="C25" s="74" t="s">
        <v>172</v>
      </c>
      <c r="D25" s="155"/>
      <c r="E25" s="529"/>
      <c r="F25" s="626"/>
      <c r="G25" s="626"/>
      <c r="H25" s="626"/>
      <c r="I25" s="626"/>
      <c r="J25" s="626"/>
      <c r="K25" s="626"/>
      <c r="L25" s="627"/>
      <c r="M25" s="182">
        <f>M24+N24</f>
        <v>360000</v>
      </c>
      <c r="N25" s="280"/>
      <c r="P25" s="101"/>
    </row>
    <row r="26" spans="1:16" ht="24" customHeight="1" x14ac:dyDescent="0.2">
      <c r="A26" s="5"/>
      <c r="B26" s="77"/>
      <c r="C26" s="74" t="s">
        <v>54</v>
      </c>
      <c r="D26" s="155"/>
      <c r="E26" s="540" t="s">
        <v>71</v>
      </c>
      <c r="F26" s="541"/>
      <c r="G26" s="541"/>
      <c r="H26" s="541"/>
      <c r="I26" s="541"/>
      <c r="J26" s="541"/>
      <c r="K26" s="541"/>
      <c r="L26" s="542"/>
      <c r="M26" s="190">
        <f>N16/M25</f>
        <v>0.58333333333333337</v>
      </c>
      <c r="N26" s="103"/>
      <c r="P26" s="101"/>
    </row>
    <row r="27" spans="1:16" ht="12" customHeight="1" x14ac:dyDescent="0.2">
      <c r="A27" s="5"/>
      <c r="B27" s="79"/>
      <c r="C27" s="104"/>
      <c r="D27" s="156"/>
      <c r="F27" s="80"/>
      <c r="G27" s="79"/>
      <c r="H27" s="81"/>
      <c r="I27" s="80"/>
      <c r="J27" s="81"/>
      <c r="K27" s="79"/>
      <c r="L27" s="81"/>
      <c r="M27" s="103"/>
      <c r="N27" s="103"/>
      <c r="P27" s="101"/>
    </row>
    <row r="28" spans="1:16" ht="18.75" customHeight="1" x14ac:dyDescent="0.2">
      <c r="A28" s="5"/>
      <c r="B28" s="66">
        <v>1</v>
      </c>
      <c r="C28" s="101" t="s">
        <v>25</v>
      </c>
      <c r="D28" s="326"/>
      <c r="F28" s="80"/>
      <c r="G28" s="79"/>
      <c r="H28" s="81"/>
      <c r="I28" s="80"/>
      <c r="J28" s="81"/>
      <c r="K28" s="79"/>
      <c r="L28" s="81"/>
      <c r="M28" s="103"/>
      <c r="N28" s="103"/>
      <c r="P28" s="101"/>
    </row>
    <row r="29" spans="1:16" ht="18.75" customHeight="1" x14ac:dyDescent="0.2">
      <c r="A29" s="5"/>
      <c r="B29" s="66">
        <v>2</v>
      </c>
      <c r="C29" s="101" t="s">
        <v>42</v>
      </c>
      <c r="D29" s="326"/>
      <c r="F29" s="80"/>
      <c r="G29" s="79"/>
      <c r="H29" s="81"/>
      <c r="I29" s="80"/>
      <c r="J29" s="81"/>
      <c r="K29" s="79"/>
      <c r="L29" s="81"/>
      <c r="M29" s="103"/>
      <c r="N29" s="103"/>
      <c r="P29" s="101"/>
    </row>
    <row r="30" spans="1:16" ht="18.75" customHeight="1" x14ac:dyDescent="0.2">
      <c r="A30" s="5"/>
      <c r="B30" s="66">
        <v>3</v>
      </c>
      <c r="C30" s="101" t="s">
        <v>26</v>
      </c>
      <c r="D30" s="326"/>
      <c r="E30" s="101"/>
      <c r="F30" s="80"/>
      <c r="G30" s="79"/>
      <c r="H30" s="81"/>
      <c r="I30" s="80"/>
      <c r="J30" s="81"/>
      <c r="K30" s="79"/>
      <c r="L30" s="81"/>
      <c r="M30" s="103"/>
      <c r="N30" s="103"/>
      <c r="P30" s="101"/>
    </row>
    <row r="31" spans="1:16" ht="18.75" customHeight="1" x14ac:dyDescent="0.2">
      <c r="A31" s="5"/>
      <c r="B31" s="66">
        <v>4</v>
      </c>
      <c r="C31" s="101" t="s">
        <v>27</v>
      </c>
      <c r="D31" s="156"/>
      <c r="E31" s="101"/>
      <c r="F31" s="80"/>
      <c r="G31" s="79"/>
      <c r="H31" s="81"/>
      <c r="I31" s="80"/>
      <c r="J31" s="81"/>
      <c r="K31" s="79"/>
      <c r="L31" s="81"/>
      <c r="M31" s="103"/>
      <c r="N31" s="103"/>
      <c r="P31" s="101"/>
    </row>
    <row r="32" spans="1:16" ht="18.75" customHeight="1" x14ac:dyDescent="0.2">
      <c r="A32" s="5"/>
      <c r="B32" s="66">
        <v>5</v>
      </c>
      <c r="C32" s="101" t="s">
        <v>21</v>
      </c>
      <c r="D32" s="326"/>
      <c r="E32" s="101"/>
      <c r="F32" s="80"/>
      <c r="G32" s="79"/>
      <c r="H32" s="81"/>
      <c r="I32" s="80"/>
      <c r="J32" s="81"/>
      <c r="K32" s="79"/>
      <c r="L32" s="81"/>
      <c r="M32" s="103"/>
      <c r="N32" s="103"/>
      <c r="P32" s="101"/>
    </row>
    <row r="33" spans="1:16" ht="18.75" customHeight="1" x14ac:dyDescent="0.2">
      <c r="A33" s="5"/>
      <c r="B33" s="138">
        <v>1</v>
      </c>
      <c r="C33" s="139" t="s">
        <v>34</v>
      </c>
      <c r="D33" s="327"/>
      <c r="E33" s="139"/>
      <c r="F33" s="80"/>
      <c r="G33" s="79"/>
      <c r="H33" s="81"/>
      <c r="I33" s="80"/>
      <c r="J33" s="81"/>
      <c r="K33" s="79"/>
      <c r="L33" s="81"/>
      <c r="M33" s="103"/>
      <c r="N33" s="103"/>
      <c r="P33" s="101"/>
    </row>
    <row r="34" spans="1:16" ht="18.75" customHeight="1" x14ac:dyDescent="0.2">
      <c r="A34" s="5"/>
      <c r="B34" s="138">
        <v>2</v>
      </c>
      <c r="C34" s="139" t="s">
        <v>151</v>
      </c>
      <c r="D34" s="327"/>
      <c r="E34" s="139"/>
      <c r="F34" s="80"/>
      <c r="G34" s="79"/>
      <c r="H34" s="81"/>
      <c r="I34" s="80"/>
      <c r="J34" s="81"/>
      <c r="K34" s="79"/>
      <c r="L34" s="81"/>
      <c r="M34" s="103"/>
      <c r="N34" s="103"/>
      <c r="P34" s="101"/>
    </row>
    <row r="35" spans="1:16" ht="18.75" customHeight="1" x14ac:dyDescent="0.2">
      <c r="A35" s="5"/>
      <c r="B35" s="138">
        <v>3</v>
      </c>
      <c r="C35" s="139" t="s">
        <v>36</v>
      </c>
      <c r="D35" s="327"/>
      <c r="E35" s="139"/>
      <c r="F35" s="80"/>
      <c r="G35" s="79"/>
      <c r="H35" s="81"/>
      <c r="I35" s="80"/>
      <c r="J35" s="81"/>
      <c r="K35" s="79"/>
      <c r="L35" s="81"/>
      <c r="M35" s="103"/>
      <c r="N35" s="103"/>
      <c r="P35" s="101"/>
    </row>
    <row r="36" spans="1:16" ht="18.75" customHeight="1" x14ac:dyDescent="0.2">
      <c r="A36" s="5"/>
      <c r="B36" s="138">
        <v>4</v>
      </c>
      <c r="C36" s="139" t="s">
        <v>37</v>
      </c>
      <c r="D36" s="327"/>
      <c r="E36" s="139"/>
      <c r="F36" s="80"/>
      <c r="G36" s="79"/>
      <c r="H36" s="81"/>
      <c r="I36" s="80"/>
      <c r="J36" s="81"/>
      <c r="K36" s="79"/>
      <c r="L36" s="81"/>
      <c r="M36" s="103"/>
      <c r="N36" s="103"/>
      <c r="P36" s="101"/>
    </row>
    <row r="37" spans="1:16" ht="18.75" customHeight="1" x14ac:dyDescent="0.2">
      <c r="A37" s="5"/>
      <c r="B37" s="138">
        <v>5</v>
      </c>
      <c r="C37" s="139" t="s">
        <v>38</v>
      </c>
      <c r="D37" s="327"/>
      <c r="E37" s="139"/>
      <c r="F37" s="80"/>
      <c r="G37" s="79"/>
      <c r="H37" s="81"/>
      <c r="I37" s="80"/>
      <c r="J37" s="81"/>
      <c r="K37" s="79"/>
      <c r="L37" s="81"/>
      <c r="M37" s="103"/>
      <c r="N37" s="103"/>
      <c r="P37" s="101"/>
    </row>
    <row r="38" spans="1:16" ht="18.75" customHeight="1" x14ac:dyDescent="0.2">
      <c r="A38" s="5"/>
      <c r="B38" s="138">
        <v>6</v>
      </c>
      <c r="C38" s="139" t="s">
        <v>39</v>
      </c>
      <c r="D38" s="327"/>
      <c r="E38" s="139"/>
      <c r="F38" s="80"/>
      <c r="G38" s="79"/>
      <c r="H38" s="81"/>
      <c r="I38" s="80"/>
      <c r="J38" s="81"/>
      <c r="K38" s="79"/>
      <c r="L38" s="81"/>
      <c r="M38" s="103"/>
      <c r="N38" s="103"/>
      <c r="P38" s="101"/>
    </row>
    <row r="39" spans="1:16" ht="18.75" customHeight="1" x14ac:dyDescent="0.2">
      <c r="A39" s="5"/>
      <c r="B39" s="138">
        <v>7</v>
      </c>
      <c r="C39" s="139" t="s">
        <v>40</v>
      </c>
      <c r="D39" s="327"/>
      <c r="E39" s="139"/>
      <c r="F39" s="80"/>
      <c r="G39" s="79"/>
      <c r="H39" s="81"/>
      <c r="I39" s="80"/>
      <c r="J39" s="81"/>
      <c r="K39" s="79"/>
      <c r="L39" s="81"/>
      <c r="M39" s="103"/>
      <c r="N39" s="103"/>
      <c r="P39" s="101"/>
    </row>
    <row r="40" spans="1:16" ht="18.75" customHeight="1" x14ac:dyDescent="0.2">
      <c r="A40" s="5"/>
      <c r="B40" s="138">
        <v>8</v>
      </c>
      <c r="C40" s="139" t="s">
        <v>143</v>
      </c>
      <c r="D40" s="327"/>
      <c r="E40" s="139"/>
      <c r="F40" s="80"/>
      <c r="G40" s="79"/>
      <c r="H40" s="81"/>
      <c r="I40" s="80"/>
      <c r="J40" s="81"/>
      <c r="K40" s="79"/>
      <c r="L40" s="81"/>
      <c r="M40" s="107"/>
      <c r="N40" s="179"/>
      <c r="P40" s="101"/>
    </row>
    <row r="41" spans="1:16" ht="18.75" customHeight="1" x14ac:dyDescent="0.2">
      <c r="A41" s="5"/>
      <c r="B41" s="140"/>
      <c r="C41" s="104"/>
      <c r="D41" s="156"/>
      <c r="E41" s="101"/>
      <c r="F41" s="80"/>
      <c r="G41" s="79"/>
      <c r="H41" s="81"/>
      <c r="I41" s="80"/>
      <c r="J41" s="81"/>
      <c r="K41" s="79"/>
      <c r="L41" s="81"/>
      <c r="M41" s="103"/>
      <c r="N41" s="103"/>
      <c r="P41" s="101"/>
    </row>
    <row r="42" spans="1:16" ht="18.75" customHeight="1" x14ac:dyDescent="0.2">
      <c r="A42" s="5"/>
      <c r="B42" s="79"/>
      <c r="C42" s="104"/>
      <c r="D42" s="156"/>
      <c r="E42" s="101"/>
      <c r="F42" s="80"/>
      <c r="G42" s="79"/>
      <c r="H42" s="81"/>
      <c r="I42" s="80"/>
      <c r="J42" s="81"/>
      <c r="K42" s="79"/>
      <c r="L42" s="81"/>
      <c r="M42" s="103"/>
      <c r="N42" s="103"/>
      <c r="P42" s="101"/>
    </row>
    <row r="43" spans="1:16" ht="18.75" customHeight="1" thickBot="1" x14ac:dyDescent="0.25">
      <c r="A43" s="1">
        <v>2</v>
      </c>
      <c r="B43" s="1" t="s">
        <v>60</v>
      </c>
      <c r="C43" s="108"/>
      <c r="D43" s="157"/>
      <c r="E43" s="5"/>
      <c r="F43" s="65"/>
      <c r="M43" s="109"/>
      <c r="N43" s="109"/>
    </row>
    <row r="44" spans="1:16" ht="24" customHeight="1" thickBot="1" x14ac:dyDescent="0.25">
      <c r="A44" s="5"/>
      <c r="B44" s="196" t="s">
        <v>53</v>
      </c>
      <c r="C44" s="565" t="s">
        <v>52</v>
      </c>
      <c r="D44" s="650" t="s">
        <v>29</v>
      </c>
      <c r="E44" s="559" t="s">
        <v>55</v>
      </c>
      <c r="F44" s="563" t="s">
        <v>58</v>
      </c>
      <c r="G44" s="563"/>
      <c r="H44" s="563"/>
      <c r="I44" s="563"/>
      <c r="J44" s="563"/>
      <c r="K44" s="563"/>
      <c r="L44" s="450"/>
      <c r="M44" s="344" t="s">
        <v>149</v>
      </c>
      <c r="N44" s="345" t="s">
        <v>150</v>
      </c>
      <c r="O44" s="573" t="s">
        <v>44</v>
      </c>
    </row>
    <row r="45" spans="1:16" ht="24" customHeight="1" thickBot="1" x14ac:dyDescent="0.25">
      <c r="A45" s="70">
        <v>1</v>
      </c>
      <c r="B45" s="197" t="s">
        <v>79</v>
      </c>
      <c r="C45" s="566"/>
      <c r="D45" s="649"/>
      <c r="E45" s="560"/>
      <c r="F45" s="564"/>
      <c r="G45" s="564"/>
      <c r="H45" s="564"/>
      <c r="I45" s="564"/>
      <c r="J45" s="564"/>
      <c r="K45" s="564"/>
      <c r="L45" s="447" t="s">
        <v>193</v>
      </c>
      <c r="M45" s="199">
        <f>SUM(M46:M51)</f>
        <v>10000</v>
      </c>
      <c r="N45" s="211">
        <f>SUM(N46:N51)</f>
        <v>10000</v>
      </c>
      <c r="O45" s="574"/>
    </row>
    <row r="46" spans="1:16" ht="24.75" customHeight="1" x14ac:dyDescent="0.2">
      <c r="A46" s="70"/>
      <c r="B46" s="89"/>
      <c r="C46" s="191" t="s">
        <v>8</v>
      </c>
      <c r="D46" s="332">
        <v>1</v>
      </c>
      <c r="E46" s="333" t="s">
        <v>61</v>
      </c>
      <c r="F46" s="334">
        <v>5000</v>
      </c>
      <c r="G46" s="335" t="s">
        <v>47</v>
      </c>
      <c r="H46" s="336" t="s">
        <v>62</v>
      </c>
      <c r="I46" s="350">
        <v>2</v>
      </c>
      <c r="J46" s="337" t="s">
        <v>9</v>
      </c>
      <c r="K46" s="488"/>
      <c r="L46" s="339" t="s">
        <v>88</v>
      </c>
      <c r="M46" s="200">
        <f t="shared" ref="M46:M51" si="1">IF(K46=0,F46*I46,F46*I46*K46)</f>
        <v>10000</v>
      </c>
      <c r="N46" s="208">
        <v>10000</v>
      </c>
      <c r="O46" s="401"/>
    </row>
    <row r="47" spans="1:16" ht="24.75" customHeight="1" x14ac:dyDescent="0.2">
      <c r="A47" s="70"/>
      <c r="B47" s="89"/>
      <c r="C47" s="90"/>
      <c r="D47" s="328"/>
      <c r="E47" s="135" t="s">
        <v>61</v>
      </c>
      <c r="F47" s="310"/>
      <c r="G47" s="311" t="s">
        <v>47</v>
      </c>
      <c r="H47" s="312" t="s">
        <v>62</v>
      </c>
      <c r="I47" s="351"/>
      <c r="J47" s="313" t="s">
        <v>57</v>
      </c>
      <c r="K47" s="489"/>
      <c r="L47" s="314" t="s">
        <v>88</v>
      </c>
      <c r="M47" s="201">
        <f t="shared" si="1"/>
        <v>0</v>
      </c>
      <c r="N47" s="209"/>
      <c r="O47" s="95"/>
    </row>
    <row r="48" spans="1:16" ht="24.75" customHeight="1" x14ac:dyDescent="0.2">
      <c r="A48" s="70"/>
      <c r="B48" s="89"/>
      <c r="C48" s="90"/>
      <c r="D48" s="328"/>
      <c r="E48" s="135" t="s">
        <v>61</v>
      </c>
      <c r="F48" s="310"/>
      <c r="G48" s="311" t="s">
        <v>47</v>
      </c>
      <c r="H48" s="312" t="s">
        <v>62</v>
      </c>
      <c r="I48" s="351"/>
      <c r="J48" s="313" t="s">
        <v>57</v>
      </c>
      <c r="K48" s="489"/>
      <c r="L48" s="314" t="s">
        <v>88</v>
      </c>
      <c r="M48" s="201">
        <f t="shared" si="1"/>
        <v>0</v>
      </c>
      <c r="N48" s="209"/>
      <c r="O48" s="95"/>
    </row>
    <row r="49" spans="1:15" ht="24.75" customHeight="1" x14ac:dyDescent="0.2">
      <c r="A49" s="70"/>
      <c r="B49" s="89"/>
      <c r="C49" s="90"/>
      <c r="D49" s="328"/>
      <c r="E49" s="135" t="s">
        <v>61</v>
      </c>
      <c r="F49" s="310"/>
      <c r="G49" s="311" t="s">
        <v>47</v>
      </c>
      <c r="H49" s="312" t="s">
        <v>62</v>
      </c>
      <c r="I49" s="351"/>
      <c r="J49" s="313" t="s">
        <v>57</v>
      </c>
      <c r="K49" s="489"/>
      <c r="L49" s="314" t="s">
        <v>88</v>
      </c>
      <c r="M49" s="201">
        <f t="shared" si="1"/>
        <v>0</v>
      </c>
      <c r="N49" s="209"/>
      <c r="O49" s="95"/>
    </row>
    <row r="50" spans="1:15" ht="24.75" customHeight="1" x14ac:dyDescent="0.2">
      <c r="A50" s="70"/>
      <c r="B50" s="89"/>
      <c r="C50" s="90"/>
      <c r="D50" s="328"/>
      <c r="E50" s="135" t="s">
        <v>61</v>
      </c>
      <c r="F50" s="310"/>
      <c r="G50" s="311" t="s">
        <v>47</v>
      </c>
      <c r="H50" s="312" t="s">
        <v>62</v>
      </c>
      <c r="I50" s="351"/>
      <c r="J50" s="313" t="s">
        <v>57</v>
      </c>
      <c r="K50" s="489"/>
      <c r="L50" s="314" t="s">
        <v>88</v>
      </c>
      <c r="M50" s="201">
        <f t="shared" si="1"/>
        <v>0</v>
      </c>
      <c r="N50" s="209"/>
      <c r="O50" s="95"/>
    </row>
    <row r="51" spans="1:15" ht="24.75" customHeight="1" x14ac:dyDescent="0.2">
      <c r="A51" s="70"/>
      <c r="B51" s="114"/>
      <c r="C51" s="96"/>
      <c r="D51" s="329"/>
      <c r="E51" s="137" t="s">
        <v>61</v>
      </c>
      <c r="F51" s="315"/>
      <c r="G51" s="316" t="s">
        <v>47</v>
      </c>
      <c r="H51" s="317" t="s">
        <v>62</v>
      </c>
      <c r="I51" s="352"/>
      <c r="J51" s="318" t="s">
        <v>57</v>
      </c>
      <c r="K51" s="490"/>
      <c r="L51" s="320" t="s">
        <v>88</v>
      </c>
      <c r="M51" s="202">
        <f t="shared" si="1"/>
        <v>0</v>
      </c>
      <c r="N51" s="210"/>
      <c r="O51" s="100"/>
    </row>
    <row r="52" spans="1:15" ht="6" customHeight="1" thickBot="1" x14ac:dyDescent="0.25">
      <c r="A52" s="70"/>
      <c r="B52" s="79"/>
      <c r="C52" s="79"/>
      <c r="D52" s="80"/>
      <c r="E52" s="141"/>
      <c r="F52" s="119"/>
      <c r="G52" s="79"/>
      <c r="H52" s="118"/>
      <c r="I52" s="80"/>
      <c r="J52" s="120"/>
      <c r="K52" s="141"/>
      <c r="L52" s="120"/>
      <c r="M52" s="174"/>
      <c r="N52" s="174"/>
    </row>
    <row r="53" spans="1:15" ht="24" customHeight="1" thickBot="1" x14ac:dyDescent="0.25">
      <c r="A53" s="5"/>
      <c r="B53" s="196" t="s">
        <v>53</v>
      </c>
      <c r="C53" s="565" t="s">
        <v>52</v>
      </c>
      <c r="D53" s="648" t="s">
        <v>29</v>
      </c>
      <c r="E53" s="559" t="s">
        <v>55</v>
      </c>
      <c r="F53" s="563" t="s">
        <v>58</v>
      </c>
      <c r="G53" s="563"/>
      <c r="H53" s="563"/>
      <c r="I53" s="563"/>
      <c r="J53" s="563"/>
      <c r="K53" s="563"/>
      <c r="L53" s="450"/>
      <c r="M53" s="344" t="s">
        <v>149</v>
      </c>
      <c r="N53" s="345" t="s">
        <v>150</v>
      </c>
      <c r="O53" s="573" t="s">
        <v>44</v>
      </c>
    </row>
    <row r="54" spans="1:15" ht="24" customHeight="1" thickBot="1" x14ac:dyDescent="0.25">
      <c r="A54" s="70">
        <v>2</v>
      </c>
      <c r="B54" s="197" t="s">
        <v>80</v>
      </c>
      <c r="C54" s="566"/>
      <c r="D54" s="649"/>
      <c r="E54" s="560"/>
      <c r="F54" s="564"/>
      <c r="G54" s="564"/>
      <c r="H54" s="564"/>
      <c r="I54" s="564"/>
      <c r="J54" s="564"/>
      <c r="K54" s="564"/>
      <c r="L54" s="447" t="s">
        <v>193</v>
      </c>
      <c r="M54" s="199">
        <f>SUM(M55:M74)</f>
        <v>88000</v>
      </c>
      <c r="N54" s="207">
        <f>SUM(N55:N74)</f>
        <v>68000</v>
      </c>
      <c r="O54" s="574"/>
    </row>
    <row r="55" spans="1:15" ht="24" customHeight="1" x14ac:dyDescent="0.2">
      <c r="A55" s="70"/>
      <c r="B55" s="89"/>
      <c r="C55" s="191" t="s">
        <v>73</v>
      </c>
      <c r="D55" s="332">
        <v>2</v>
      </c>
      <c r="E55" s="340" t="s">
        <v>61</v>
      </c>
      <c r="F55" s="334">
        <v>5000</v>
      </c>
      <c r="G55" s="335" t="s">
        <v>47</v>
      </c>
      <c r="H55" s="336" t="s">
        <v>62</v>
      </c>
      <c r="I55" s="350">
        <v>10</v>
      </c>
      <c r="J55" s="337" t="s">
        <v>207</v>
      </c>
      <c r="K55" s="488">
        <v>1</v>
      </c>
      <c r="L55" s="339" t="s">
        <v>208</v>
      </c>
      <c r="M55" s="200">
        <f t="shared" ref="M55:M74" si="2">IF(K55=0,F55*I55,F55*I55*K55)</f>
        <v>50000</v>
      </c>
      <c r="N55" s="208">
        <v>50000</v>
      </c>
      <c r="O55" s="198"/>
    </row>
    <row r="56" spans="1:15" ht="24" customHeight="1" x14ac:dyDescent="0.2">
      <c r="A56" s="70"/>
      <c r="B56" s="89"/>
      <c r="C56" s="90" t="s">
        <v>19</v>
      </c>
      <c r="D56" s="328">
        <v>3</v>
      </c>
      <c r="E56" s="321" t="s">
        <v>61</v>
      </c>
      <c r="F56" s="310">
        <v>4000</v>
      </c>
      <c r="G56" s="311" t="s">
        <v>47</v>
      </c>
      <c r="H56" s="312" t="s">
        <v>62</v>
      </c>
      <c r="I56" s="351">
        <v>7</v>
      </c>
      <c r="J56" s="313" t="s">
        <v>57</v>
      </c>
      <c r="K56" s="489"/>
      <c r="L56" s="314" t="s">
        <v>88</v>
      </c>
      <c r="M56" s="201">
        <f t="shared" si="2"/>
        <v>28000</v>
      </c>
      <c r="N56" s="209">
        <v>8000</v>
      </c>
      <c r="O56" s="95"/>
    </row>
    <row r="57" spans="1:15" ht="24" customHeight="1" x14ac:dyDescent="0.2">
      <c r="A57" s="70"/>
      <c r="B57" s="89"/>
      <c r="C57" s="90" t="s">
        <v>173</v>
      </c>
      <c r="D57" s="328">
        <v>4</v>
      </c>
      <c r="E57" s="321" t="s">
        <v>61</v>
      </c>
      <c r="F57" s="310">
        <v>5000</v>
      </c>
      <c r="G57" s="311" t="s">
        <v>47</v>
      </c>
      <c r="H57" s="312" t="s">
        <v>62</v>
      </c>
      <c r="I57" s="351">
        <v>2</v>
      </c>
      <c r="J57" s="313" t="s">
        <v>57</v>
      </c>
      <c r="K57" s="489"/>
      <c r="L57" s="314" t="s">
        <v>88</v>
      </c>
      <c r="M57" s="201">
        <f t="shared" si="2"/>
        <v>10000</v>
      </c>
      <c r="N57" s="209">
        <v>10000</v>
      </c>
      <c r="O57" s="95"/>
    </row>
    <row r="58" spans="1:15" ht="24" customHeight="1" x14ac:dyDescent="0.2">
      <c r="A58" s="70"/>
      <c r="B58" s="89"/>
      <c r="C58" s="90"/>
      <c r="D58" s="328"/>
      <c r="E58" s="321" t="s">
        <v>61</v>
      </c>
      <c r="F58" s="310"/>
      <c r="G58" s="311" t="s">
        <v>47</v>
      </c>
      <c r="H58" s="312" t="s">
        <v>62</v>
      </c>
      <c r="I58" s="351"/>
      <c r="J58" s="313" t="s">
        <v>57</v>
      </c>
      <c r="K58" s="489"/>
      <c r="L58" s="314" t="s">
        <v>88</v>
      </c>
      <c r="M58" s="201">
        <f t="shared" si="2"/>
        <v>0</v>
      </c>
      <c r="N58" s="209"/>
      <c r="O58" s="95"/>
    </row>
    <row r="59" spans="1:15" ht="24" customHeight="1" x14ac:dyDescent="0.2">
      <c r="A59" s="70"/>
      <c r="B59" s="89"/>
      <c r="C59" s="90"/>
      <c r="D59" s="328"/>
      <c r="E59" s="321" t="s">
        <v>61</v>
      </c>
      <c r="F59" s="310"/>
      <c r="G59" s="311" t="s">
        <v>47</v>
      </c>
      <c r="H59" s="312" t="s">
        <v>62</v>
      </c>
      <c r="I59" s="351"/>
      <c r="J59" s="313" t="s">
        <v>57</v>
      </c>
      <c r="K59" s="489"/>
      <c r="L59" s="314" t="s">
        <v>88</v>
      </c>
      <c r="M59" s="201">
        <f t="shared" si="2"/>
        <v>0</v>
      </c>
      <c r="N59" s="209"/>
      <c r="O59" s="95"/>
    </row>
    <row r="60" spans="1:15" ht="24" customHeight="1" x14ac:dyDescent="0.2">
      <c r="A60" s="70"/>
      <c r="B60" s="89"/>
      <c r="C60" s="90"/>
      <c r="D60" s="328"/>
      <c r="E60" s="321" t="s">
        <v>61</v>
      </c>
      <c r="F60" s="310"/>
      <c r="G60" s="311" t="s">
        <v>47</v>
      </c>
      <c r="H60" s="312" t="s">
        <v>62</v>
      </c>
      <c r="I60" s="351"/>
      <c r="J60" s="313" t="s">
        <v>57</v>
      </c>
      <c r="K60" s="489"/>
      <c r="L60" s="314" t="s">
        <v>88</v>
      </c>
      <c r="M60" s="201">
        <f t="shared" si="2"/>
        <v>0</v>
      </c>
      <c r="N60" s="209"/>
      <c r="O60" s="95"/>
    </row>
    <row r="61" spans="1:15" ht="24" customHeight="1" x14ac:dyDescent="0.2">
      <c r="A61" s="70"/>
      <c r="B61" s="89"/>
      <c r="C61" s="90"/>
      <c r="D61" s="328"/>
      <c r="E61" s="321" t="s">
        <v>61</v>
      </c>
      <c r="F61" s="310"/>
      <c r="G61" s="311" t="s">
        <v>47</v>
      </c>
      <c r="H61" s="312" t="s">
        <v>62</v>
      </c>
      <c r="I61" s="351"/>
      <c r="J61" s="313" t="s">
        <v>57</v>
      </c>
      <c r="K61" s="489"/>
      <c r="L61" s="314" t="s">
        <v>88</v>
      </c>
      <c r="M61" s="201">
        <f t="shared" si="2"/>
        <v>0</v>
      </c>
      <c r="N61" s="209"/>
      <c r="O61" s="95"/>
    </row>
    <row r="62" spans="1:15" ht="24" customHeight="1" x14ac:dyDescent="0.2">
      <c r="A62" s="70"/>
      <c r="B62" s="89"/>
      <c r="C62" s="90"/>
      <c r="D62" s="328"/>
      <c r="E62" s="321" t="s">
        <v>61</v>
      </c>
      <c r="F62" s="310"/>
      <c r="G62" s="311" t="s">
        <v>47</v>
      </c>
      <c r="H62" s="312" t="s">
        <v>62</v>
      </c>
      <c r="I62" s="351"/>
      <c r="J62" s="313" t="s">
        <v>57</v>
      </c>
      <c r="K62" s="489"/>
      <c r="L62" s="314" t="s">
        <v>88</v>
      </c>
      <c r="M62" s="201">
        <f t="shared" si="2"/>
        <v>0</v>
      </c>
      <c r="N62" s="209"/>
      <c r="O62" s="95"/>
    </row>
    <row r="63" spans="1:15" ht="24" customHeight="1" x14ac:dyDescent="0.2">
      <c r="A63" s="70"/>
      <c r="B63" s="89"/>
      <c r="C63" s="90"/>
      <c r="D63" s="328"/>
      <c r="E63" s="321" t="s">
        <v>61</v>
      </c>
      <c r="F63" s="310"/>
      <c r="G63" s="311" t="s">
        <v>47</v>
      </c>
      <c r="H63" s="312" t="s">
        <v>62</v>
      </c>
      <c r="I63" s="351"/>
      <c r="J63" s="313" t="s">
        <v>57</v>
      </c>
      <c r="K63" s="489"/>
      <c r="L63" s="314" t="s">
        <v>88</v>
      </c>
      <c r="M63" s="201">
        <f t="shared" si="2"/>
        <v>0</v>
      </c>
      <c r="N63" s="209"/>
      <c r="O63" s="95"/>
    </row>
    <row r="64" spans="1:15" ht="24" customHeight="1" x14ac:dyDescent="0.2">
      <c r="A64" s="70"/>
      <c r="B64" s="89"/>
      <c r="C64" s="90"/>
      <c r="D64" s="328"/>
      <c r="E64" s="321" t="s">
        <v>61</v>
      </c>
      <c r="F64" s="310"/>
      <c r="G64" s="311" t="s">
        <v>47</v>
      </c>
      <c r="H64" s="312" t="s">
        <v>62</v>
      </c>
      <c r="I64" s="351"/>
      <c r="J64" s="313" t="s">
        <v>57</v>
      </c>
      <c r="K64" s="489"/>
      <c r="L64" s="314" t="s">
        <v>88</v>
      </c>
      <c r="M64" s="201">
        <f t="shared" si="2"/>
        <v>0</v>
      </c>
      <c r="N64" s="209"/>
      <c r="O64" s="95"/>
    </row>
    <row r="65" spans="1:15" ht="24" customHeight="1" x14ac:dyDescent="0.2">
      <c r="A65" s="70"/>
      <c r="B65" s="89"/>
      <c r="C65" s="90"/>
      <c r="D65" s="328"/>
      <c r="E65" s="321" t="s">
        <v>61</v>
      </c>
      <c r="F65" s="310"/>
      <c r="G65" s="311" t="s">
        <v>47</v>
      </c>
      <c r="H65" s="312" t="s">
        <v>62</v>
      </c>
      <c r="I65" s="351"/>
      <c r="J65" s="313" t="s">
        <v>57</v>
      </c>
      <c r="K65" s="489"/>
      <c r="L65" s="314" t="s">
        <v>88</v>
      </c>
      <c r="M65" s="201">
        <f t="shared" si="2"/>
        <v>0</v>
      </c>
      <c r="N65" s="209"/>
      <c r="O65" s="95"/>
    </row>
    <row r="66" spans="1:15" ht="24" customHeight="1" x14ac:dyDescent="0.2">
      <c r="A66" s="70"/>
      <c r="B66" s="89"/>
      <c r="C66" s="90"/>
      <c r="D66" s="328"/>
      <c r="E66" s="321" t="s">
        <v>61</v>
      </c>
      <c r="F66" s="310"/>
      <c r="G66" s="311" t="s">
        <v>47</v>
      </c>
      <c r="H66" s="312" t="s">
        <v>62</v>
      </c>
      <c r="I66" s="351"/>
      <c r="J66" s="313" t="s">
        <v>57</v>
      </c>
      <c r="K66" s="489"/>
      <c r="L66" s="314" t="s">
        <v>88</v>
      </c>
      <c r="M66" s="201">
        <f t="shared" si="2"/>
        <v>0</v>
      </c>
      <c r="N66" s="209"/>
      <c r="O66" s="95"/>
    </row>
    <row r="67" spans="1:15" ht="24" customHeight="1" x14ac:dyDescent="0.2">
      <c r="A67" s="70"/>
      <c r="B67" s="89"/>
      <c r="C67" s="90"/>
      <c r="D67" s="328"/>
      <c r="E67" s="321" t="s">
        <v>61</v>
      </c>
      <c r="F67" s="310"/>
      <c r="G67" s="311" t="s">
        <v>47</v>
      </c>
      <c r="H67" s="312" t="s">
        <v>62</v>
      </c>
      <c r="I67" s="351"/>
      <c r="J67" s="313" t="s">
        <v>57</v>
      </c>
      <c r="K67" s="489"/>
      <c r="L67" s="314" t="s">
        <v>88</v>
      </c>
      <c r="M67" s="201">
        <f t="shared" si="2"/>
        <v>0</v>
      </c>
      <c r="N67" s="209"/>
      <c r="O67" s="95"/>
    </row>
    <row r="68" spans="1:15" ht="24" customHeight="1" x14ac:dyDescent="0.2">
      <c r="A68" s="70"/>
      <c r="B68" s="89"/>
      <c r="C68" s="90"/>
      <c r="D68" s="328"/>
      <c r="E68" s="321" t="s">
        <v>61</v>
      </c>
      <c r="F68" s="310"/>
      <c r="G68" s="311" t="s">
        <v>47</v>
      </c>
      <c r="H68" s="312" t="s">
        <v>62</v>
      </c>
      <c r="I68" s="351"/>
      <c r="J68" s="313" t="s">
        <v>57</v>
      </c>
      <c r="K68" s="489"/>
      <c r="L68" s="314" t="s">
        <v>88</v>
      </c>
      <c r="M68" s="201">
        <f t="shared" si="2"/>
        <v>0</v>
      </c>
      <c r="N68" s="209"/>
      <c r="O68" s="95"/>
    </row>
    <row r="69" spans="1:15" ht="24" customHeight="1" x14ac:dyDescent="0.2">
      <c r="A69" s="70"/>
      <c r="B69" s="89"/>
      <c r="C69" s="90"/>
      <c r="D69" s="328"/>
      <c r="E69" s="321" t="s">
        <v>61</v>
      </c>
      <c r="F69" s="310"/>
      <c r="G69" s="311" t="s">
        <v>47</v>
      </c>
      <c r="H69" s="312" t="s">
        <v>62</v>
      </c>
      <c r="I69" s="351"/>
      <c r="J69" s="313" t="s">
        <v>57</v>
      </c>
      <c r="K69" s="489"/>
      <c r="L69" s="314" t="s">
        <v>88</v>
      </c>
      <c r="M69" s="201">
        <f t="shared" si="2"/>
        <v>0</v>
      </c>
      <c r="N69" s="209"/>
      <c r="O69" s="95"/>
    </row>
    <row r="70" spans="1:15" ht="24" customHeight="1" x14ac:dyDescent="0.2">
      <c r="A70" s="70"/>
      <c r="B70" s="89"/>
      <c r="C70" s="90"/>
      <c r="D70" s="328"/>
      <c r="E70" s="321" t="s">
        <v>61</v>
      </c>
      <c r="F70" s="310"/>
      <c r="G70" s="311" t="s">
        <v>47</v>
      </c>
      <c r="H70" s="312" t="s">
        <v>62</v>
      </c>
      <c r="I70" s="351"/>
      <c r="J70" s="313" t="s">
        <v>57</v>
      </c>
      <c r="K70" s="489"/>
      <c r="L70" s="314" t="s">
        <v>88</v>
      </c>
      <c r="M70" s="201">
        <f t="shared" si="2"/>
        <v>0</v>
      </c>
      <c r="N70" s="209"/>
      <c r="O70" s="95"/>
    </row>
    <row r="71" spans="1:15" ht="24" customHeight="1" x14ac:dyDescent="0.2">
      <c r="A71" s="70"/>
      <c r="B71" s="89"/>
      <c r="C71" s="90"/>
      <c r="D71" s="328"/>
      <c r="E71" s="321" t="s">
        <v>61</v>
      </c>
      <c r="F71" s="310"/>
      <c r="G71" s="311" t="s">
        <v>47</v>
      </c>
      <c r="H71" s="312" t="s">
        <v>62</v>
      </c>
      <c r="I71" s="351"/>
      <c r="J71" s="313" t="s">
        <v>57</v>
      </c>
      <c r="K71" s="489"/>
      <c r="L71" s="314" t="s">
        <v>88</v>
      </c>
      <c r="M71" s="201">
        <f t="shared" si="2"/>
        <v>0</v>
      </c>
      <c r="N71" s="209"/>
      <c r="O71" s="95"/>
    </row>
    <row r="72" spans="1:15" ht="24" customHeight="1" x14ac:dyDescent="0.2">
      <c r="A72" s="70"/>
      <c r="B72" s="89"/>
      <c r="C72" s="90"/>
      <c r="D72" s="328"/>
      <c r="E72" s="321" t="s">
        <v>61</v>
      </c>
      <c r="F72" s="310"/>
      <c r="G72" s="311" t="s">
        <v>47</v>
      </c>
      <c r="H72" s="312" t="s">
        <v>62</v>
      </c>
      <c r="I72" s="351"/>
      <c r="J72" s="313" t="s">
        <v>57</v>
      </c>
      <c r="K72" s="489"/>
      <c r="L72" s="314" t="s">
        <v>88</v>
      </c>
      <c r="M72" s="201">
        <f t="shared" si="2"/>
        <v>0</v>
      </c>
      <c r="N72" s="209"/>
      <c r="O72" s="95"/>
    </row>
    <row r="73" spans="1:15" ht="24" customHeight="1" x14ac:dyDescent="0.2">
      <c r="A73" s="70"/>
      <c r="B73" s="89"/>
      <c r="C73" s="90"/>
      <c r="D73" s="328"/>
      <c r="E73" s="321" t="s">
        <v>61</v>
      </c>
      <c r="F73" s="310"/>
      <c r="G73" s="311" t="s">
        <v>47</v>
      </c>
      <c r="H73" s="312" t="s">
        <v>62</v>
      </c>
      <c r="I73" s="351"/>
      <c r="J73" s="313" t="s">
        <v>57</v>
      </c>
      <c r="K73" s="489"/>
      <c r="L73" s="314" t="s">
        <v>88</v>
      </c>
      <c r="M73" s="201">
        <f t="shared" si="2"/>
        <v>0</v>
      </c>
      <c r="N73" s="209"/>
      <c r="O73" s="95"/>
    </row>
    <row r="74" spans="1:15" ht="24" customHeight="1" x14ac:dyDescent="0.2">
      <c r="A74" s="70"/>
      <c r="B74" s="114"/>
      <c r="C74" s="96"/>
      <c r="D74" s="329"/>
      <c r="E74" s="322" t="s">
        <v>61</v>
      </c>
      <c r="F74" s="315"/>
      <c r="G74" s="316" t="s">
        <v>47</v>
      </c>
      <c r="H74" s="317" t="s">
        <v>62</v>
      </c>
      <c r="I74" s="352"/>
      <c r="J74" s="318" t="s">
        <v>57</v>
      </c>
      <c r="K74" s="490"/>
      <c r="L74" s="320" t="s">
        <v>88</v>
      </c>
      <c r="M74" s="202">
        <f t="shared" si="2"/>
        <v>0</v>
      </c>
      <c r="N74" s="210"/>
      <c r="O74" s="100"/>
    </row>
    <row r="75" spans="1:15" ht="8.1" customHeight="1" thickBot="1" x14ac:dyDescent="0.25">
      <c r="A75" s="70"/>
      <c r="B75" s="66"/>
      <c r="C75" s="5"/>
      <c r="D75" s="65"/>
      <c r="E75" s="108"/>
      <c r="F75" s="65"/>
      <c r="M75" s="175"/>
      <c r="N75" s="175"/>
    </row>
    <row r="76" spans="1:15" ht="24" customHeight="1" thickBot="1" x14ac:dyDescent="0.25">
      <c r="A76" s="5"/>
      <c r="B76" s="196" t="s">
        <v>53</v>
      </c>
      <c r="C76" s="565" t="s">
        <v>52</v>
      </c>
      <c r="D76" s="648" t="s">
        <v>29</v>
      </c>
      <c r="E76" s="559" t="s">
        <v>55</v>
      </c>
      <c r="F76" s="563" t="s">
        <v>58</v>
      </c>
      <c r="G76" s="563"/>
      <c r="H76" s="563"/>
      <c r="I76" s="563"/>
      <c r="J76" s="563"/>
      <c r="K76" s="563"/>
      <c r="L76" s="450"/>
      <c r="M76" s="344" t="s">
        <v>149</v>
      </c>
      <c r="N76" s="345" t="s">
        <v>150</v>
      </c>
      <c r="O76" s="573" t="s">
        <v>44</v>
      </c>
    </row>
    <row r="77" spans="1:15" ht="24" customHeight="1" thickBot="1" x14ac:dyDescent="0.25">
      <c r="A77" s="70">
        <v>3</v>
      </c>
      <c r="B77" s="197" t="s">
        <v>81</v>
      </c>
      <c r="C77" s="566"/>
      <c r="D77" s="649"/>
      <c r="E77" s="560"/>
      <c r="F77" s="564"/>
      <c r="G77" s="564"/>
      <c r="H77" s="564"/>
      <c r="I77" s="564"/>
      <c r="J77" s="564"/>
      <c r="K77" s="564"/>
      <c r="L77" s="447" t="s">
        <v>193</v>
      </c>
      <c r="M77" s="199">
        <f>SUM(M78:M98)</f>
        <v>65000</v>
      </c>
      <c r="N77" s="207">
        <f>SUM(N78:N98)</f>
        <v>0</v>
      </c>
      <c r="O77" s="574"/>
    </row>
    <row r="78" spans="1:15" ht="23.25" customHeight="1" x14ac:dyDescent="0.2">
      <c r="A78" s="70"/>
      <c r="B78" s="89"/>
      <c r="C78" s="191" t="s">
        <v>10</v>
      </c>
      <c r="D78" s="332"/>
      <c r="E78" s="340" t="s">
        <v>61</v>
      </c>
      <c r="F78" s="334">
        <v>3000</v>
      </c>
      <c r="G78" s="335" t="s">
        <v>47</v>
      </c>
      <c r="H78" s="336" t="s">
        <v>62</v>
      </c>
      <c r="I78" s="350">
        <v>20</v>
      </c>
      <c r="J78" s="337" t="s">
        <v>57</v>
      </c>
      <c r="K78" s="488"/>
      <c r="L78" s="339" t="s">
        <v>88</v>
      </c>
      <c r="M78" s="200">
        <f t="shared" ref="M78:M98" si="3">IF(K78=0,F78*I78,F78*I78*K78)</f>
        <v>60000</v>
      </c>
      <c r="N78" s="208">
        <v>0</v>
      </c>
      <c r="O78" s="198"/>
    </row>
    <row r="79" spans="1:15" ht="23.25" customHeight="1" x14ac:dyDescent="0.2">
      <c r="A79" s="70"/>
      <c r="B79" s="89"/>
      <c r="C79" s="90" t="s">
        <v>11</v>
      </c>
      <c r="D79" s="328"/>
      <c r="E79" s="321" t="s">
        <v>61</v>
      </c>
      <c r="F79" s="310">
        <v>5000</v>
      </c>
      <c r="G79" s="311" t="s">
        <v>47</v>
      </c>
      <c r="H79" s="312" t="s">
        <v>62</v>
      </c>
      <c r="I79" s="351">
        <v>1</v>
      </c>
      <c r="J79" s="313" t="s">
        <v>57</v>
      </c>
      <c r="K79" s="489"/>
      <c r="L79" s="314" t="s">
        <v>88</v>
      </c>
      <c r="M79" s="201">
        <f t="shared" si="3"/>
        <v>5000</v>
      </c>
      <c r="N79" s="209">
        <v>0</v>
      </c>
      <c r="O79" s="95"/>
    </row>
    <row r="80" spans="1:15" ht="23.25" customHeight="1" x14ac:dyDescent="0.2">
      <c r="A80" s="70"/>
      <c r="B80" s="89"/>
      <c r="C80" s="90"/>
      <c r="D80" s="328"/>
      <c r="E80" s="321" t="s">
        <v>61</v>
      </c>
      <c r="F80" s="310"/>
      <c r="G80" s="311" t="s">
        <v>47</v>
      </c>
      <c r="H80" s="312" t="s">
        <v>62</v>
      </c>
      <c r="I80" s="351"/>
      <c r="J80" s="313" t="s">
        <v>57</v>
      </c>
      <c r="K80" s="489"/>
      <c r="L80" s="314" t="s">
        <v>88</v>
      </c>
      <c r="M80" s="201">
        <f t="shared" si="3"/>
        <v>0</v>
      </c>
      <c r="N80" s="209"/>
      <c r="O80" s="95"/>
    </row>
    <row r="81" spans="1:15" ht="23.25" customHeight="1" x14ac:dyDescent="0.2">
      <c r="A81" s="70"/>
      <c r="B81" s="89"/>
      <c r="C81" s="90"/>
      <c r="D81" s="328"/>
      <c r="E81" s="321" t="s">
        <v>61</v>
      </c>
      <c r="F81" s="310"/>
      <c r="G81" s="311" t="s">
        <v>47</v>
      </c>
      <c r="H81" s="312" t="s">
        <v>62</v>
      </c>
      <c r="I81" s="351"/>
      <c r="J81" s="313" t="s">
        <v>57</v>
      </c>
      <c r="K81" s="489"/>
      <c r="L81" s="314" t="s">
        <v>88</v>
      </c>
      <c r="M81" s="201">
        <f t="shared" si="3"/>
        <v>0</v>
      </c>
      <c r="N81" s="209"/>
      <c r="O81" s="95"/>
    </row>
    <row r="82" spans="1:15" ht="23.25" customHeight="1" x14ac:dyDescent="0.2">
      <c r="A82" s="70"/>
      <c r="B82" s="89"/>
      <c r="C82" s="90"/>
      <c r="D82" s="328"/>
      <c r="E82" s="321" t="s">
        <v>61</v>
      </c>
      <c r="F82" s="310"/>
      <c r="G82" s="311" t="s">
        <v>47</v>
      </c>
      <c r="H82" s="312" t="s">
        <v>62</v>
      </c>
      <c r="I82" s="351"/>
      <c r="J82" s="313" t="s">
        <v>57</v>
      </c>
      <c r="K82" s="489"/>
      <c r="L82" s="314" t="s">
        <v>88</v>
      </c>
      <c r="M82" s="201">
        <f t="shared" si="3"/>
        <v>0</v>
      </c>
      <c r="N82" s="209"/>
      <c r="O82" s="95"/>
    </row>
    <row r="83" spans="1:15" ht="23.25" customHeight="1" x14ac:dyDescent="0.2">
      <c r="A83" s="70"/>
      <c r="B83" s="89"/>
      <c r="C83" s="90"/>
      <c r="D83" s="328"/>
      <c r="E83" s="321" t="s">
        <v>61</v>
      </c>
      <c r="F83" s="310"/>
      <c r="G83" s="311" t="s">
        <v>47</v>
      </c>
      <c r="H83" s="312" t="s">
        <v>62</v>
      </c>
      <c r="I83" s="351"/>
      <c r="J83" s="313" t="s">
        <v>57</v>
      </c>
      <c r="K83" s="489"/>
      <c r="L83" s="314" t="s">
        <v>88</v>
      </c>
      <c r="M83" s="201">
        <f t="shared" si="3"/>
        <v>0</v>
      </c>
      <c r="N83" s="209"/>
      <c r="O83" s="95"/>
    </row>
    <row r="84" spans="1:15" ht="23.25" customHeight="1" x14ac:dyDescent="0.2">
      <c r="A84" s="70"/>
      <c r="B84" s="89"/>
      <c r="C84" s="90"/>
      <c r="D84" s="328"/>
      <c r="E84" s="321" t="s">
        <v>61</v>
      </c>
      <c r="F84" s="310"/>
      <c r="G84" s="311" t="s">
        <v>47</v>
      </c>
      <c r="H84" s="312" t="s">
        <v>62</v>
      </c>
      <c r="I84" s="351"/>
      <c r="J84" s="313" t="s">
        <v>57</v>
      </c>
      <c r="K84" s="489"/>
      <c r="L84" s="314" t="s">
        <v>88</v>
      </c>
      <c r="M84" s="201">
        <f t="shared" si="3"/>
        <v>0</v>
      </c>
      <c r="N84" s="209"/>
      <c r="O84" s="95"/>
    </row>
    <row r="85" spans="1:15" ht="23.25" customHeight="1" x14ac:dyDescent="0.2">
      <c r="A85" s="70"/>
      <c r="B85" s="89"/>
      <c r="C85" s="90"/>
      <c r="D85" s="328"/>
      <c r="E85" s="321" t="s">
        <v>61</v>
      </c>
      <c r="F85" s="310"/>
      <c r="G85" s="311" t="s">
        <v>47</v>
      </c>
      <c r="H85" s="312" t="s">
        <v>62</v>
      </c>
      <c r="I85" s="351"/>
      <c r="J85" s="313" t="s">
        <v>57</v>
      </c>
      <c r="K85" s="489"/>
      <c r="L85" s="314" t="s">
        <v>88</v>
      </c>
      <c r="M85" s="201">
        <f t="shared" si="3"/>
        <v>0</v>
      </c>
      <c r="N85" s="209"/>
      <c r="O85" s="95"/>
    </row>
    <row r="86" spans="1:15" ht="23.25" customHeight="1" x14ac:dyDescent="0.2">
      <c r="A86" s="70"/>
      <c r="B86" s="89"/>
      <c r="C86" s="90"/>
      <c r="D86" s="328"/>
      <c r="E86" s="321" t="s">
        <v>61</v>
      </c>
      <c r="F86" s="310"/>
      <c r="G86" s="311" t="s">
        <v>47</v>
      </c>
      <c r="H86" s="312" t="s">
        <v>62</v>
      </c>
      <c r="I86" s="351"/>
      <c r="J86" s="313" t="s">
        <v>57</v>
      </c>
      <c r="K86" s="489"/>
      <c r="L86" s="314" t="s">
        <v>88</v>
      </c>
      <c r="M86" s="201">
        <f t="shared" si="3"/>
        <v>0</v>
      </c>
      <c r="N86" s="209"/>
      <c r="O86" s="95"/>
    </row>
    <row r="87" spans="1:15" ht="23.25" customHeight="1" x14ac:dyDescent="0.2">
      <c r="A87" s="70"/>
      <c r="B87" s="89"/>
      <c r="C87" s="90"/>
      <c r="D87" s="328"/>
      <c r="E87" s="321" t="s">
        <v>61</v>
      </c>
      <c r="F87" s="310"/>
      <c r="G87" s="311" t="s">
        <v>47</v>
      </c>
      <c r="H87" s="312" t="s">
        <v>62</v>
      </c>
      <c r="I87" s="351"/>
      <c r="J87" s="313" t="s">
        <v>57</v>
      </c>
      <c r="K87" s="489"/>
      <c r="L87" s="314" t="s">
        <v>88</v>
      </c>
      <c r="M87" s="201">
        <f t="shared" si="3"/>
        <v>0</v>
      </c>
      <c r="N87" s="209"/>
      <c r="O87" s="95"/>
    </row>
    <row r="88" spans="1:15" ht="23.25" customHeight="1" x14ac:dyDescent="0.2">
      <c r="A88" s="70"/>
      <c r="B88" s="89"/>
      <c r="C88" s="90"/>
      <c r="D88" s="328"/>
      <c r="E88" s="321" t="s">
        <v>61</v>
      </c>
      <c r="F88" s="310"/>
      <c r="G88" s="311" t="s">
        <v>47</v>
      </c>
      <c r="H88" s="312" t="s">
        <v>62</v>
      </c>
      <c r="I88" s="351"/>
      <c r="J88" s="313" t="s">
        <v>57</v>
      </c>
      <c r="K88" s="489"/>
      <c r="L88" s="314" t="s">
        <v>88</v>
      </c>
      <c r="M88" s="201">
        <f t="shared" si="3"/>
        <v>0</v>
      </c>
      <c r="N88" s="209"/>
      <c r="O88" s="95"/>
    </row>
    <row r="89" spans="1:15" ht="23.25" customHeight="1" x14ac:dyDescent="0.2">
      <c r="A89" s="70"/>
      <c r="B89" s="89"/>
      <c r="C89" s="90"/>
      <c r="D89" s="328"/>
      <c r="E89" s="321" t="s">
        <v>61</v>
      </c>
      <c r="F89" s="310"/>
      <c r="G89" s="311" t="s">
        <v>47</v>
      </c>
      <c r="H89" s="312" t="s">
        <v>62</v>
      </c>
      <c r="I89" s="351"/>
      <c r="J89" s="313" t="s">
        <v>57</v>
      </c>
      <c r="K89" s="489"/>
      <c r="L89" s="314" t="s">
        <v>88</v>
      </c>
      <c r="M89" s="201">
        <f t="shared" si="3"/>
        <v>0</v>
      </c>
      <c r="N89" s="209"/>
      <c r="O89" s="95"/>
    </row>
    <row r="90" spans="1:15" ht="23.25" customHeight="1" x14ac:dyDescent="0.2">
      <c r="A90" s="70"/>
      <c r="B90" s="89"/>
      <c r="C90" s="90"/>
      <c r="D90" s="328"/>
      <c r="E90" s="321" t="s">
        <v>61</v>
      </c>
      <c r="F90" s="310"/>
      <c r="G90" s="311" t="s">
        <v>47</v>
      </c>
      <c r="H90" s="312" t="s">
        <v>62</v>
      </c>
      <c r="I90" s="351"/>
      <c r="J90" s="313" t="s">
        <v>57</v>
      </c>
      <c r="K90" s="489"/>
      <c r="L90" s="314" t="s">
        <v>88</v>
      </c>
      <c r="M90" s="201">
        <f t="shared" si="3"/>
        <v>0</v>
      </c>
      <c r="N90" s="209"/>
      <c r="O90" s="95"/>
    </row>
    <row r="91" spans="1:15" ht="23.25" customHeight="1" x14ac:dyDescent="0.2">
      <c r="A91" s="70"/>
      <c r="B91" s="89"/>
      <c r="C91" s="90"/>
      <c r="D91" s="328"/>
      <c r="E91" s="321" t="s">
        <v>61</v>
      </c>
      <c r="F91" s="310"/>
      <c r="G91" s="311" t="s">
        <v>47</v>
      </c>
      <c r="H91" s="312" t="s">
        <v>62</v>
      </c>
      <c r="I91" s="351"/>
      <c r="J91" s="313" t="s">
        <v>57</v>
      </c>
      <c r="K91" s="489"/>
      <c r="L91" s="314" t="s">
        <v>88</v>
      </c>
      <c r="M91" s="201">
        <f t="shared" si="3"/>
        <v>0</v>
      </c>
      <c r="N91" s="209"/>
      <c r="O91" s="95"/>
    </row>
    <row r="92" spans="1:15" ht="23.25" customHeight="1" x14ac:dyDescent="0.2">
      <c r="A92" s="70"/>
      <c r="B92" s="89"/>
      <c r="C92" s="90"/>
      <c r="D92" s="328"/>
      <c r="E92" s="321" t="s">
        <v>61</v>
      </c>
      <c r="F92" s="310"/>
      <c r="G92" s="311" t="s">
        <v>47</v>
      </c>
      <c r="H92" s="312" t="s">
        <v>62</v>
      </c>
      <c r="I92" s="351"/>
      <c r="J92" s="313" t="s">
        <v>57</v>
      </c>
      <c r="K92" s="489"/>
      <c r="L92" s="314" t="s">
        <v>88</v>
      </c>
      <c r="M92" s="201">
        <f t="shared" si="3"/>
        <v>0</v>
      </c>
      <c r="N92" s="209"/>
      <c r="O92" s="95"/>
    </row>
    <row r="93" spans="1:15" ht="23.25" customHeight="1" x14ac:dyDescent="0.2">
      <c r="A93" s="70"/>
      <c r="B93" s="89"/>
      <c r="C93" s="90"/>
      <c r="D93" s="328"/>
      <c r="E93" s="321" t="s">
        <v>61</v>
      </c>
      <c r="F93" s="310"/>
      <c r="G93" s="311" t="s">
        <v>47</v>
      </c>
      <c r="H93" s="312" t="s">
        <v>62</v>
      </c>
      <c r="I93" s="351"/>
      <c r="J93" s="313" t="s">
        <v>57</v>
      </c>
      <c r="K93" s="489"/>
      <c r="L93" s="314" t="s">
        <v>88</v>
      </c>
      <c r="M93" s="201">
        <f t="shared" si="3"/>
        <v>0</v>
      </c>
      <c r="N93" s="209"/>
      <c r="O93" s="95"/>
    </row>
    <row r="94" spans="1:15" ht="23.25" customHeight="1" x14ac:dyDescent="0.2">
      <c r="A94" s="70"/>
      <c r="B94" s="89"/>
      <c r="C94" s="90"/>
      <c r="D94" s="328"/>
      <c r="E94" s="321" t="s">
        <v>61</v>
      </c>
      <c r="F94" s="310"/>
      <c r="G94" s="311" t="s">
        <v>47</v>
      </c>
      <c r="H94" s="312" t="s">
        <v>62</v>
      </c>
      <c r="I94" s="351"/>
      <c r="J94" s="313" t="s">
        <v>57</v>
      </c>
      <c r="K94" s="489"/>
      <c r="L94" s="314" t="s">
        <v>88</v>
      </c>
      <c r="M94" s="201">
        <f t="shared" si="3"/>
        <v>0</v>
      </c>
      <c r="N94" s="209"/>
      <c r="O94" s="95"/>
    </row>
    <row r="95" spans="1:15" ht="23.25" customHeight="1" x14ac:dyDescent="0.2">
      <c r="A95" s="70"/>
      <c r="B95" s="89"/>
      <c r="C95" s="90"/>
      <c r="D95" s="328"/>
      <c r="E95" s="321" t="s">
        <v>61</v>
      </c>
      <c r="F95" s="310"/>
      <c r="G95" s="311" t="s">
        <v>47</v>
      </c>
      <c r="H95" s="312" t="s">
        <v>62</v>
      </c>
      <c r="I95" s="351"/>
      <c r="J95" s="313" t="s">
        <v>57</v>
      </c>
      <c r="K95" s="489"/>
      <c r="L95" s="314" t="s">
        <v>88</v>
      </c>
      <c r="M95" s="201">
        <f t="shared" si="3"/>
        <v>0</v>
      </c>
      <c r="N95" s="209"/>
      <c r="O95" s="95"/>
    </row>
    <row r="96" spans="1:15" ht="23.25" customHeight="1" x14ac:dyDescent="0.2">
      <c r="A96" s="70"/>
      <c r="B96" s="89"/>
      <c r="C96" s="90"/>
      <c r="D96" s="328"/>
      <c r="E96" s="321" t="s">
        <v>61</v>
      </c>
      <c r="F96" s="310"/>
      <c r="G96" s="311" t="s">
        <v>47</v>
      </c>
      <c r="H96" s="312" t="s">
        <v>62</v>
      </c>
      <c r="I96" s="351"/>
      <c r="J96" s="313" t="s">
        <v>57</v>
      </c>
      <c r="K96" s="489"/>
      <c r="L96" s="314" t="s">
        <v>88</v>
      </c>
      <c r="M96" s="201">
        <f t="shared" si="3"/>
        <v>0</v>
      </c>
      <c r="N96" s="209"/>
      <c r="O96" s="95"/>
    </row>
    <row r="97" spans="1:15" ht="23.25" customHeight="1" x14ac:dyDescent="0.2">
      <c r="A97" s="70"/>
      <c r="B97" s="89"/>
      <c r="C97" s="90"/>
      <c r="D97" s="328"/>
      <c r="E97" s="321" t="s">
        <v>61</v>
      </c>
      <c r="F97" s="310"/>
      <c r="G97" s="311" t="s">
        <v>47</v>
      </c>
      <c r="H97" s="312" t="s">
        <v>62</v>
      </c>
      <c r="I97" s="351"/>
      <c r="J97" s="313" t="s">
        <v>57</v>
      </c>
      <c r="K97" s="489"/>
      <c r="L97" s="314" t="s">
        <v>88</v>
      </c>
      <c r="M97" s="201">
        <f t="shared" si="3"/>
        <v>0</v>
      </c>
      <c r="N97" s="209"/>
      <c r="O97" s="95"/>
    </row>
    <row r="98" spans="1:15" ht="23.25" customHeight="1" x14ac:dyDescent="0.2">
      <c r="A98" s="70"/>
      <c r="B98" s="114"/>
      <c r="C98" s="96"/>
      <c r="D98" s="328"/>
      <c r="E98" s="321" t="s">
        <v>61</v>
      </c>
      <c r="F98" s="310"/>
      <c r="G98" s="311" t="s">
        <v>47</v>
      </c>
      <c r="H98" s="312" t="s">
        <v>62</v>
      </c>
      <c r="I98" s="351"/>
      <c r="J98" s="313" t="s">
        <v>57</v>
      </c>
      <c r="K98" s="490"/>
      <c r="L98" s="320" t="s">
        <v>88</v>
      </c>
      <c r="M98" s="202">
        <f t="shared" si="3"/>
        <v>0</v>
      </c>
      <c r="N98" s="210"/>
      <c r="O98" s="100"/>
    </row>
    <row r="99" spans="1:15" ht="8.1" customHeight="1" thickBot="1" x14ac:dyDescent="0.25">
      <c r="A99" s="70"/>
      <c r="B99" s="66"/>
      <c r="C99" s="5"/>
      <c r="D99" s="65"/>
      <c r="E99" s="144"/>
      <c r="F99" s="65"/>
      <c r="M99" s="175"/>
      <c r="N99" s="175"/>
    </row>
    <row r="100" spans="1:15" ht="24" customHeight="1" thickBot="1" x14ac:dyDescent="0.25">
      <c r="A100" s="5"/>
      <c r="B100" s="196" t="s">
        <v>53</v>
      </c>
      <c r="C100" s="565" t="s">
        <v>52</v>
      </c>
      <c r="D100" s="648" t="s">
        <v>29</v>
      </c>
      <c r="E100" s="559" t="s">
        <v>55</v>
      </c>
      <c r="F100" s="563" t="s">
        <v>58</v>
      </c>
      <c r="G100" s="563"/>
      <c r="H100" s="563"/>
      <c r="I100" s="563"/>
      <c r="J100" s="563"/>
      <c r="K100" s="563"/>
      <c r="L100" s="450"/>
      <c r="M100" s="344" t="s">
        <v>149</v>
      </c>
      <c r="N100" s="345" t="s">
        <v>150</v>
      </c>
      <c r="O100" s="573" t="s">
        <v>44</v>
      </c>
    </row>
    <row r="101" spans="1:15" ht="24" customHeight="1" thickBot="1" x14ac:dyDescent="0.25">
      <c r="A101" s="70">
        <v>4</v>
      </c>
      <c r="B101" s="197" t="s">
        <v>82</v>
      </c>
      <c r="C101" s="566"/>
      <c r="D101" s="649"/>
      <c r="E101" s="560"/>
      <c r="F101" s="564"/>
      <c r="G101" s="564"/>
      <c r="H101" s="564"/>
      <c r="I101" s="564"/>
      <c r="J101" s="564"/>
      <c r="K101" s="564"/>
      <c r="L101" s="447" t="s">
        <v>193</v>
      </c>
      <c r="M101" s="199">
        <f>SUM(M102:M113)</f>
        <v>71800</v>
      </c>
      <c r="N101" s="207">
        <f>SUM(N102:N113)</f>
        <v>30000</v>
      </c>
      <c r="O101" s="574"/>
    </row>
    <row r="102" spans="1:15" ht="24" customHeight="1" x14ac:dyDescent="0.2">
      <c r="A102" s="70"/>
      <c r="B102" s="89"/>
      <c r="C102" s="191" t="s">
        <v>16</v>
      </c>
      <c r="D102" s="332">
        <v>5</v>
      </c>
      <c r="E102" s="321" t="s">
        <v>61</v>
      </c>
      <c r="F102" s="334">
        <v>16200</v>
      </c>
      <c r="G102" s="335" t="s">
        <v>47</v>
      </c>
      <c r="H102" s="336" t="s">
        <v>62</v>
      </c>
      <c r="I102" s="350">
        <v>1</v>
      </c>
      <c r="J102" s="337" t="s">
        <v>57</v>
      </c>
      <c r="K102" s="488"/>
      <c r="L102" s="339" t="s">
        <v>88</v>
      </c>
      <c r="M102" s="200">
        <f t="shared" ref="M102:M113" si="4">IF(K102=0,F102*I102,F102*I102*K102)</f>
        <v>16200</v>
      </c>
      <c r="N102" s="208">
        <v>10000</v>
      </c>
      <c r="O102" s="198"/>
    </row>
    <row r="103" spans="1:15" ht="24" customHeight="1" x14ac:dyDescent="0.2">
      <c r="A103" s="70"/>
      <c r="B103" s="89"/>
      <c r="C103" s="90" t="s">
        <v>14</v>
      </c>
      <c r="D103" s="328"/>
      <c r="E103" s="321" t="s">
        <v>61</v>
      </c>
      <c r="F103" s="310">
        <v>600</v>
      </c>
      <c r="G103" s="311" t="s">
        <v>47</v>
      </c>
      <c r="H103" s="336" t="s">
        <v>62</v>
      </c>
      <c r="I103" s="350">
        <v>21</v>
      </c>
      <c r="J103" s="337" t="s">
        <v>57</v>
      </c>
      <c r="K103" s="489"/>
      <c r="L103" s="314" t="s">
        <v>88</v>
      </c>
      <c r="M103" s="201">
        <f t="shared" si="4"/>
        <v>12600</v>
      </c>
      <c r="N103" s="209">
        <v>0</v>
      </c>
      <c r="O103" s="95"/>
    </row>
    <row r="104" spans="1:15" ht="24" customHeight="1" x14ac:dyDescent="0.2">
      <c r="A104" s="70"/>
      <c r="B104" s="89"/>
      <c r="C104" s="90" t="s">
        <v>174</v>
      </c>
      <c r="D104" s="328">
        <v>6</v>
      </c>
      <c r="E104" s="321" t="s">
        <v>61</v>
      </c>
      <c r="F104" s="310">
        <v>43000</v>
      </c>
      <c r="G104" s="311" t="s">
        <v>47</v>
      </c>
      <c r="H104" s="312" t="s">
        <v>62</v>
      </c>
      <c r="I104" s="351">
        <v>1</v>
      </c>
      <c r="J104" s="313" t="s">
        <v>57</v>
      </c>
      <c r="K104" s="489"/>
      <c r="L104" s="314" t="s">
        <v>88</v>
      </c>
      <c r="M104" s="201">
        <f t="shared" si="4"/>
        <v>43000</v>
      </c>
      <c r="N104" s="209">
        <v>20000</v>
      </c>
      <c r="O104" s="95"/>
    </row>
    <row r="105" spans="1:15" ht="24" customHeight="1" x14ac:dyDescent="0.2">
      <c r="A105" s="70"/>
      <c r="B105" s="89"/>
      <c r="C105" s="90"/>
      <c r="D105" s="328"/>
      <c r="E105" s="321" t="s">
        <v>61</v>
      </c>
      <c r="F105" s="310"/>
      <c r="G105" s="311" t="s">
        <v>47</v>
      </c>
      <c r="H105" s="312" t="s">
        <v>62</v>
      </c>
      <c r="I105" s="351"/>
      <c r="J105" s="313" t="s">
        <v>57</v>
      </c>
      <c r="K105" s="489"/>
      <c r="L105" s="314" t="s">
        <v>88</v>
      </c>
      <c r="M105" s="201">
        <f t="shared" si="4"/>
        <v>0</v>
      </c>
      <c r="N105" s="209"/>
      <c r="O105" s="95"/>
    </row>
    <row r="106" spans="1:15" ht="24" customHeight="1" x14ac:dyDescent="0.2">
      <c r="A106" s="70"/>
      <c r="B106" s="89"/>
      <c r="C106" s="90"/>
      <c r="D106" s="328"/>
      <c r="E106" s="321" t="s">
        <v>61</v>
      </c>
      <c r="F106" s="310"/>
      <c r="G106" s="311" t="s">
        <v>47</v>
      </c>
      <c r="H106" s="312" t="s">
        <v>62</v>
      </c>
      <c r="I106" s="351"/>
      <c r="J106" s="313" t="s">
        <v>57</v>
      </c>
      <c r="K106" s="489"/>
      <c r="L106" s="314" t="s">
        <v>88</v>
      </c>
      <c r="M106" s="201">
        <f t="shared" si="4"/>
        <v>0</v>
      </c>
      <c r="N106" s="209"/>
      <c r="O106" s="95"/>
    </row>
    <row r="107" spans="1:15" ht="24" customHeight="1" x14ac:dyDescent="0.2">
      <c r="A107" s="70"/>
      <c r="B107" s="89"/>
      <c r="C107" s="90"/>
      <c r="D107" s="328"/>
      <c r="E107" s="321" t="s">
        <v>61</v>
      </c>
      <c r="F107" s="310"/>
      <c r="G107" s="311" t="s">
        <v>47</v>
      </c>
      <c r="H107" s="312" t="s">
        <v>62</v>
      </c>
      <c r="I107" s="351"/>
      <c r="J107" s="313" t="s">
        <v>57</v>
      </c>
      <c r="K107" s="489"/>
      <c r="L107" s="314" t="s">
        <v>88</v>
      </c>
      <c r="M107" s="201">
        <f t="shared" si="4"/>
        <v>0</v>
      </c>
      <c r="N107" s="209"/>
      <c r="O107" s="95"/>
    </row>
    <row r="108" spans="1:15" ht="24" customHeight="1" x14ac:dyDescent="0.2">
      <c r="A108" s="70"/>
      <c r="B108" s="89"/>
      <c r="C108" s="90"/>
      <c r="D108" s="328"/>
      <c r="E108" s="321" t="s">
        <v>61</v>
      </c>
      <c r="F108" s="310"/>
      <c r="G108" s="311" t="s">
        <v>47</v>
      </c>
      <c r="H108" s="312" t="s">
        <v>62</v>
      </c>
      <c r="I108" s="351"/>
      <c r="J108" s="313" t="s">
        <v>57</v>
      </c>
      <c r="K108" s="489"/>
      <c r="L108" s="314" t="s">
        <v>88</v>
      </c>
      <c r="M108" s="201">
        <f t="shared" si="4"/>
        <v>0</v>
      </c>
      <c r="N108" s="209"/>
      <c r="O108" s="95"/>
    </row>
    <row r="109" spans="1:15" ht="24" customHeight="1" x14ac:dyDescent="0.2">
      <c r="A109" s="70"/>
      <c r="B109" s="89"/>
      <c r="C109" s="90"/>
      <c r="D109" s="328"/>
      <c r="E109" s="321" t="s">
        <v>61</v>
      </c>
      <c r="F109" s="310"/>
      <c r="G109" s="311" t="s">
        <v>47</v>
      </c>
      <c r="H109" s="312" t="s">
        <v>62</v>
      </c>
      <c r="I109" s="351"/>
      <c r="J109" s="313" t="s">
        <v>57</v>
      </c>
      <c r="K109" s="489"/>
      <c r="L109" s="314" t="s">
        <v>88</v>
      </c>
      <c r="M109" s="201">
        <f t="shared" si="4"/>
        <v>0</v>
      </c>
      <c r="N109" s="209"/>
      <c r="O109" s="95"/>
    </row>
    <row r="110" spans="1:15" ht="24" customHeight="1" x14ac:dyDescent="0.2">
      <c r="A110" s="70"/>
      <c r="B110" s="89"/>
      <c r="C110" s="90"/>
      <c r="D110" s="328"/>
      <c r="E110" s="321" t="s">
        <v>61</v>
      </c>
      <c r="F110" s="310"/>
      <c r="G110" s="311" t="s">
        <v>47</v>
      </c>
      <c r="H110" s="312" t="s">
        <v>62</v>
      </c>
      <c r="I110" s="351"/>
      <c r="J110" s="313" t="s">
        <v>57</v>
      </c>
      <c r="K110" s="489"/>
      <c r="L110" s="314" t="s">
        <v>88</v>
      </c>
      <c r="M110" s="201">
        <f t="shared" si="4"/>
        <v>0</v>
      </c>
      <c r="N110" s="209"/>
      <c r="O110" s="95"/>
    </row>
    <row r="111" spans="1:15" ht="24" customHeight="1" x14ac:dyDescent="0.2">
      <c r="A111" s="70"/>
      <c r="B111" s="89"/>
      <c r="C111" s="90"/>
      <c r="D111" s="328"/>
      <c r="E111" s="321" t="s">
        <v>61</v>
      </c>
      <c r="F111" s="310"/>
      <c r="G111" s="311" t="s">
        <v>47</v>
      </c>
      <c r="H111" s="312" t="s">
        <v>62</v>
      </c>
      <c r="I111" s="351"/>
      <c r="J111" s="313" t="s">
        <v>57</v>
      </c>
      <c r="K111" s="489"/>
      <c r="L111" s="314" t="s">
        <v>88</v>
      </c>
      <c r="M111" s="201">
        <f t="shared" si="4"/>
        <v>0</v>
      </c>
      <c r="N111" s="209"/>
      <c r="O111" s="95"/>
    </row>
    <row r="112" spans="1:15" ht="24" customHeight="1" x14ac:dyDescent="0.2">
      <c r="A112" s="70"/>
      <c r="B112" s="89"/>
      <c r="C112" s="90"/>
      <c r="D112" s="328"/>
      <c r="E112" s="321" t="s">
        <v>61</v>
      </c>
      <c r="F112" s="310"/>
      <c r="G112" s="311" t="s">
        <v>47</v>
      </c>
      <c r="H112" s="312" t="s">
        <v>62</v>
      </c>
      <c r="I112" s="351"/>
      <c r="J112" s="313" t="s">
        <v>57</v>
      </c>
      <c r="K112" s="489"/>
      <c r="L112" s="314" t="s">
        <v>88</v>
      </c>
      <c r="M112" s="201">
        <f t="shared" si="4"/>
        <v>0</v>
      </c>
      <c r="N112" s="209"/>
      <c r="O112" s="95"/>
    </row>
    <row r="113" spans="1:15" ht="24" customHeight="1" x14ac:dyDescent="0.2">
      <c r="A113" s="70"/>
      <c r="B113" s="121"/>
      <c r="C113" s="96"/>
      <c r="D113" s="347"/>
      <c r="E113" s="322" t="s">
        <v>61</v>
      </c>
      <c r="F113" s="315"/>
      <c r="G113" s="316" t="s">
        <v>47</v>
      </c>
      <c r="H113" s="317" t="s">
        <v>62</v>
      </c>
      <c r="I113" s="352"/>
      <c r="J113" s="318" t="s">
        <v>57</v>
      </c>
      <c r="K113" s="490"/>
      <c r="L113" s="320" t="s">
        <v>88</v>
      </c>
      <c r="M113" s="202">
        <f t="shared" si="4"/>
        <v>0</v>
      </c>
      <c r="N113" s="210"/>
      <c r="O113" s="100"/>
    </row>
    <row r="114" spans="1:15" ht="12" customHeight="1" thickBot="1" x14ac:dyDescent="0.25">
      <c r="A114" s="70"/>
      <c r="B114" s="66"/>
      <c r="C114" s="5"/>
      <c r="D114" s="65"/>
      <c r="E114" s="144"/>
      <c r="F114" s="65"/>
      <c r="M114" s="175"/>
      <c r="N114" s="175"/>
    </row>
    <row r="115" spans="1:15" ht="24" customHeight="1" thickBot="1" x14ac:dyDescent="0.25">
      <c r="A115" s="5"/>
      <c r="B115" s="196" t="s">
        <v>53</v>
      </c>
      <c r="C115" s="565" t="s">
        <v>52</v>
      </c>
      <c r="D115" s="648" t="s">
        <v>29</v>
      </c>
      <c r="E115" s="559" t="s">
        <v>55</v>
      </c>
      <c r="F115" s="563" t="s">
        <v>58</v>
      </c>
      <c r="G115" s="563"/>
      <c r="H115" s="563"/>
      <c r="I115" s="563"/>
      <c r="J115" s="563"/>
      <c r="K115" s="563"/>
      <c r="L115" s="450"/>
      <c r="M115" s="344" t="s">
        <v>149</v>
      </c>
      <c r="N115" s="345" t="s">
        <v>150</v>
      </c>
      <c r="O115" s="573" t="s">
        <v>44</v>
      </c>
    </row>
    <row r="116" spans="1:15" ht="24" customHeight="1" thickBot="1" x14ac:dyDescent="0.25">
      <c r="A116" s="70">
        <v>5</v>
      </c>
      <c r="B116" s="197" t="s">
        <v>83</v>
      </c>
      <c r="C116" s="566"/>
      <c r="D116" s="649"/>
      <c r="E116" s="560"/>
      <c r="F116" s="564"/>
      <c r="G116" s="564"/>
      <c r="H116" s="564"/>
      <c r="I116" s="564"/>
      <c r="J116" s="564"/>
      <c r="K116" s="564"/>
      <c r="L116" s="447" t="s">
        <v>193</v>
      </c>
      <c r="M116" s="199">
        <f>SUM(M117:M122)</f>
        <v>3200</v>
      </c>
      <c r="N116" s="207">
        <f>SUM(N117:N122)</f>
        <v>0</v>
      </c>
      <c r="O116" s="574"/>
    </row>
    <row r="117" spans="1:15" ht="24" customHeight="1" x14ac:dyDescent="0.2">
      <c r="A117" s="70"/>
      <c r="B117" s="89"/>
      <c r="C117" s="342" t="s">
        <v>63</v>
      </c>
      <c r="D117" s="332"/>
      <c r="E117" s="321" t="s">
        <v>61</v>
      </c>
      <c r="F117" s="334">
        <v>80</v>
      </c>
      <c r="G117" s="335" t="s">
        <v>47</v>
      </c>
      <c r="H117" s="336" t="s">
        <v>62</v>
      </c>
      <c r="I117" s="350">
        <v>40</v>
      </c>
      <c r="J117" s="337" t="s">
        <v>12</v>
      </c>
      <c r="K117" s="488"/>
      <c r="L117" s="339" t="s">
        <v>88</v>
      </c>
      <c r="M117" s="200">
        <f t="shared" ref="M117:M122" si="5">IF(K117=0,F117*I117,F117*I117*K117)</f>
        <v>3200</v>
      </c>
      <c r="N117" s="208">
        <v>0</v>
      </c>
      <c r="O117" s="198"/>
    </row>
    <row r="118" spans="1:15" ht="24" customHeight="1" x14ac:dyDescent="0.2">
      <c r="A118" s="70"/>
      <c r="B118" s="89"/>
      <c r="C118" s="90"/>
      <c r="D118" s="328"/>
      <c r="E118" s="321" t="s">
        <v>61</v>
      </c>
      <c r="F118" s="310"/>
      <c r="G118" s="311" t="s">
        <v>47</v>
      </c>
      <c r="H118" s="312" t="s">
        <v>62</v>
      </c>
      <c r="I118" s="351"/>
      <c r="J118" s="313" t="s">
        <v>57</v>
      </c>
      <c r="K118" s="489"/>
      <c r="L118" s="314" t="s">
        <v>88</v>
      </c>
      <c r="M118" s="201">
        <f t="shared" si="5"/>
        <v>0</v>
      </c>
      <c r="N118" s="209"/>
      <c r="O118" s="95"/>
    </row>
    <row r="119" spans="1:15" ht="24" customHeight="1" x14ac:dyDescent="0.2">
      <c r="A119" s="70"/>
      <c r="B119" s="89"/>
      <c r="C119" s="90"/>
      <c r="D119" s="328"/>
      <c r="E119" s="321" t="s">
        <v>61</v>
      </c>
      <c r="F119" s="310"/>
      <c r="G119" s="311" t="s">
        <v>47</v>
      </c>
      <c r="H119" s="312" t="s">
        <v>62</v>
      </c>
      <c r="I119" s="351"/>
      <c r="J119" s="313" t="s">
        <v>57</v>
      </c>
      <c r="K119" s="489"/>
      <c r="L119" s="314" t="s">
        <v>88</v>
      </c>
      <c r="M119" s="201">
        <f t="shared" si="5"/>
        <v>0</v>
      </c>
      <c r="N119" s="209"/>
      <c r="O119" s="95"/>
    </row>
    <row r="120" spans="1:15" ht="24" customHeight="1" x14ac:dyDescent="0.2">
      <c r="A120" s="70"/>
      <c r="B120" s="89"/>
      <c r="C120" s="90"/>
      <c r="D120" s="328"/>
      <c r="E120" s="321" t="s">
        <v>61</v>
      </c>
      <c r="F120" s="310"/>
      <c r="G120" s="311" t="s">
        <v>47</v>
      </c>
      <c r="H120" s="312" t="s">
        <v>62</v>
      </c>
      <c r="I120" s="351"/>
      <c r="J120" s="313" t="s">
        <v>57</v>
      </c>
      <c r="K120" s="489"/>
      <c r="L120" s="314" t="s">
        <v>88</v>
      </c>
      <c r="M120" s="201">
        <f t="shared" si="5"/>
        <v>0</v>
      </c>
      <c r="N120" s="209"/>
      <c r="O120" s="95"/>
    </row>
    <row r="121" spans="1:15" ht="24" customHeight="1" x14ac:dyDescent="0.2">
      <c r="A121" s="70"/>
      <c r="B121" s="89"/>
      <c r="C121" s="90"/>
      <c r="D121" s="328"/>
      <c r="E121" s="321" t="s">
        <v>61</v>
      </c>
      <c r="F121" s="310"/>
      <c r="G121" s="311" t="s">
        <v>47</v>
      </c>
      <c r="H121" s="312" t="s">
        <v>62</v>
      </c>
      <c r="I121" s="351"/>
      <c r="J121" s="313" t="s">
        <v>57</v>
      </c>
      <c r="K121" s="489"/>
      <c r="L121" s="314" t="s">
        <v>88</v>
      </c>
      <c r="M121" s="201">
        <f t="shared" si="5"/>
        <v>0</v>
      </c>
      <c r="N121" s="209"/>
      <c r="O121" s="95"/>
    </row>
    <row r="122" spans="1:15" ht="24" customHeight="1" x14ac:dyDescent="0.2">
      <c r="A122" s="70"/>
      <c r="B122" s="114"/>
      <c r="C122" s="96"/>
      <c r="D122" s="347"/>
      <c r="E122" s="322" t="s">
        <v>61</v>
      </c>
      <c r="F122" s="315"/>
      <c r="G122" s="316" t="s">
        <v>47</v>
      </c>
      <c r="H122" s="317" t="s">
        <v>62</v>
      </c>
      <c r="I122" s="352"/>
      <c r="J122" s="318" t="s">
        <v>57</v>
      </c>
      <c r="K122" s="490"/>
      <c r="L122" s="320" t="s">
        <v>88</v>
      </c>
      <c r="M122" s="202">
        <f t="shared" si="5"/>
        <v>0</v>
      </c>
      <c r="N122" s="210"/>
      <c r="O122" s="100"/>
    </row>
    <row r="123" spans="1:15" ht="9.75" customHeight="1" thickBot="1" x14ac:dyDescent="0.25">
      <c r="A123" s="70"/>
      <c r="B123" s="66"/>
      <c r="C123" s="5"/>
      <c r="D123" s="65"/>
      <c r="E123" s="144"/>
      <c r="F123" s="65"/>
      <c r="M123" s="175"/>
      <c r="N123" s="175"/>
    </row>
    <row r="124" spans="1:15" ht="24" customHeight="1" thickBot="1" x14ac:dyDescent="0.25">
      <c r="A124" s="5"/>
      <c r="B124" s="196" t="s">
        <v>53</v>
      </c>
      <c r="C124" s="565" t="s">
        <v>52</v>
      </c>
      <c r="D124" s="648" t="s">
        <v>29</v>
      </c>
      <c r="E124" s="559" t="s">
        <v>55</v>
      </c>
      <c r="F124" s="563" t="s">
        <v>58</v>
      </c>
      <c r="G124" s="563"/>
      <c r="H124" s="563"/>
      <c r="I124" s="563"/>
      <c r="J124" s="563"/>
      <c r="K124" s="563"/>
      <c r="L124" s="450"/>
      <c r="M124" s="344" t="s">
        <v>149</v>
      </c>
      <c r="N124" s="345" t="s">
        <v>150</v>
      </c>
      <c r="O124" s="573" t="s">
        <v>44</v>
      </c>
    </row>
    <row r="125" spans="1:15" ht="24" customHeight="1" thickBot="1" x14ac:dyDescent="0.25">
      <c r="A125" s="70">
        <v>6</v>
      </c>
      <c r="B125" s="197" t="s">
        <v>84</v>
      </c>
      <c r="C125" s="566"/>
      <c r="D125" s="649"/>
      <c r="E125" s="560"/>
      <c r="F125" s="564"/>
      <c r="G125" s="564"/>
      <c r="H125" s="564"/>
      <c r="I125" s="564"/>
      <c r="J125" s="564"/>
      <c r="K125" s="564"/>
      <c r="L125" s="447" t="s">
        <v>193</v>
      </c>
      <c r="M125" s="199">
        <f>SUM(M126:M131)</f>
        <v>32000</v>
      </c>
      <c r="N125" s="207">
        <f>SUM(N126:N131)</f>
        <v>32000</v>
      </c>
      <c r="O125" s="574"/>
    </row>
    <row r="126" spans="1:15" ht="24.75" customHeight="1" x14ac:dyDescent="0.2">
      <c r="A126" s="70"/>
      <c r="B126" s="89"/>
      <c r="C126" s="191" t="s">
        <v>84</v>
      </c>
      <c r="D126" s="332">
        <v>7</v>
      </c>
      <c r="E126" s="341" t="s">
        <v>61</v>
      </c>
      <c r="F126" s="334">
        <v>32000</v>
      </c>
      <c r="G126" s="335" t="s">
        <v>47</v>
      </c>
      <c r="H126" s="336" t="s">
        <v>62</v>
      </c>
      <c r="I126" s="350">
        <v>1</v>
      </c>
      <c r="J126" s="337" t="s">
        <v>57</v>
      </c>
      <c r="K126" s="488"/>
      <c r="L126" s="339" t="s">
        <v>88</v>
      </c>
      <c r="M126" s="200">
        <f t="shared" ref="M126:M131" si="6">IF(K126=0,F126*I126,F126*I126*K126)</f>
        <v>32000</v>
      </c>
      <c r="N126" s="208">
        <v>32000</v>
      </c>
      <c r="O126" s="198"/>
    </row>
    <row r="127" spans="1:15" ht="24.75" customHeight="1" x14ac:dyDescent="0.2">
      <c r="A127" s="70"/>
      <c r="B127" s="89"/>
      <c r="C127" s="90"/>
      <c r="D127" s="348"/>
      <c r="E127" s="321" t="s">
        <v>61</v>
      </c>
      <c r="F127" s="310"/>
      <c r="G127" s="311" t="s">
        <v>47</v>
      </c>
      <c r="H127" s="312" t="s">
        <v>62</v>
      </c>
      <c r="I127" s="351"/>
      <c r="J127" s="313" t="s">
        <v>57</v>
      </c>
      <c r="K127" s="489"/>
      <c r="L127" s="314" t="s">
        <v>88</v>
      </c>
      <c r="M127" s="201">
        <f t="shared" si="6"/>
        <v>0</v>
      </c>
      <c r="N127" s="209"/>
      <c r="O127" s="95"/>
    </row>
    <row r="128" spans="1:15" ht="24.75" customHeight="1" x14ac:dyDescent="0.2">
      <c r="A128" s="70"/>
      <c r="B128" s="89"/>
      <c r="C128" s="90"/>
      <c r="D128" s="348"/>
      <c r="E128" s="321" t="s">
        <v>61</v>
      </c>
      <c r="F128" s="310"/>
      <c r="G128" s="311" t="s">
        <v>47</v>
      </c>
      <c r="H128" s="312" t="s">
        <v>62</v>
      </c>
      <c r="I128" s="351"/>
      <c r="J128" s="313" t="s">
        <v>57</v>
      </c>
      <c r="K128" s="489"/>
      <c r="L128" s="314" t="s">
        <v>88</v>
      </c>
      <c r="M128" s="201">
        <f t="shared" si="6"/>
        <v>0</v>
      </c>
      <c r="N128" s="209"/>
      <c r="O128" s="95"/>
    </row>
    <row r="129" spans="1:15" ht="24.75" customHeight="1" x14ac:dyDescent="0.2">
      <c r="A129" s="70"/>
      <c r="B129" s="89"/>
      <c r="C129" s="90"/>
      <c r="D129" s="348"/>
      <c r="E129" s="321" t="s">
        <v>61</v>
      </c>
      <c r="F129" s="310"/>
      <c r="G129" s="311" t="s">
        <v>47</v>
      </c>
      <c r="H129" s="312" t="s">
        <v>62</v>
      </c>
      <c r="I129" s="351"/>
      <c r="J129" s="313" t="s">
        <v>57</v>
      </c>
      <c r="K129" s="489"/>
      <c r="L129" s="314" t="s">
        <v>88</v>
      </c>
      <c r="M129" s="201">
        <f t="shared" si="6"/>
        <v>0</v>
      </c>
      <c r="N129" s="209"/>
      <c r="O129" s="95"/>
    </row>
    <row r="130" spans="1:15" ht="24.75" customHeight="1" x14ac:dyDescent="0.2">
      <c r="A130" s="70"/>
      <c r="B130" s="89"/>
      <c r="C130" s="90"/>
      <c r="D130" s="348"/>
      <c r="E130" s="321" t="s">
        <v>61</v>
      </c>
      <c r="F130" s="310"/>
      <c r="G130" s="311" t="s">
        <v>47</v>
      </c>
      <c r="H130" s="312" t="s">
        <v>62</v>
      </c>
      <c r="I130" s="351"/>
      <c r="J130" s="313" t="s">
        <v>57</v>
      </c>
      <c r="K130" s="489"/>
      <c r="L130" s="314" t="s">
        <v>88</v>
      </c>
      <c r="M130" s="201">
        <f t="shared" si="6"/>
        <v>0</v>
      </c>
      <c r="N130" s="209"/>
      <c r="O130" s="95"/>
    </row>
    <row r="131" spans="1:15" ht="24.75" customHeight="1" x14ac:dyDescent="0.2">
      <c r="A131" s="70"/>
      <c r="B131" s="114"/>
      <c r="C131" s="96"/>
      <c r="D131" s="347"/>
      <c r="E131" s="322" t="s">
        <v>61</v>
      </c>
      <c r="F131" s="315"/>
      <c r="G131" s="316" t="s">
        <v>47</v>
      </c>
      <c r="H131" s="317" t="s">
        <v>62</v>
      </c>
      <c r="I131" s="352"/>
      <c r="J131" s="318" t="s">
        <v>57</v>
      </c>
      <c r="K131" s="490"/>
      <c r="L131" s="320" t="s">
        <v>88</v>
      </c>
      <c r="M131" s="202">
        <f t="shared" si="6"/>
        <v>0</v>
      </c>
      <c r="N131" s="210"/>
      <c r="O131" s="100"/>
    </row>
    <row r="132" spans="1:15" ht="13.8" thickBot="1" x14ac:dyDescent="0.25">
      <c r="A132" s="70"/>
      <c r="B132" s="66"/>
      <c r="C132" s="5"/>
      <c r="D132" s="65"/>
      <c r="E132" s="144"/>
      <c r="F132" s="65"/>
      <c r="M132" s="175"/>
      <c r="N132" s="175"/>
    </row>
    <row r="133" spans="1:15" ht="24" customHeight="1" thickBot="1" x14ac:dyDescent="0.25">
      <c r="A133" s="5"/>
      <c r="B133" s="196" t="s">
        <v>53</v>
      </c>
      <c r="C133" s="565" t="s">
        <v>52</v>
      </c>
      <c r="D133" s="648" t="s">
        <v>29</v>
      </c>
      <c r="E133" s="559" t="s">
        <v>55</v>
      </c>
      <c r="F133" s="563" t="s">
        <v>58</v>
      </c>
      <c r="G133" s="563"/>
      <c r="H133" s="563"/>
      <c r="I133" s="563"/>
      <c r="J133" s="563"/>
      <c r="K133" s="563"/>
      <c r="L133" s="450"/>
      <c r="M133" s="344" t="s">
        <v>149</v>
      </c>
      <c r="N133" s="345" t="s">
        <v>150</v>
      </c>
      <c r="O133" s="573" t="s">
        <v>44</v>
      </c>
    </row>
    <row r="134" spans="1:15" ht="33.6" customHeight="1" thickBot="1" x14ac:dyDescent="0.25">
      <c r="A134" s="70">
        <v>7</v>
      </c>
      <c r="B134" s="343" t="s">
        <v>133</v>
      </c>
      <c r="C134" s="566"/>
      <c r="D134" s="649"/>
      <c r="E134" s="560"/>
      <c r="F134" s="564"/>
      <c r="G134" s="564"/>
      <c r="H134" s="564"/>
      <c r="I134" s="564"/>
      <c r="J134" s="564"/>
      <c r="K134" s="564"/>
      <c r="L134" s="447" t="s">
        <v>193</v>
      </c>
      <c r="M134" s="199">
        <f>SUM(M135:M140)</f>
        <v>90000</v>
      </c>
      <c r="N134" s="207">
        <f>SUM(N135:N140)</f>
        <v>70000</v>
      </c>
      <c r="O134" s="574"/>
    </row>
    <row r="135" spans="1:15" ht="24.75" customHeight="1" x14ac:dyDescent="0.2">
      <c r="A135" s="70"/>
      <c r="B135" s="89"/>
      <c r="C135" s="191" t="s">
        <v>74</v>
      </c>
      <c r="D135" s="332">
        <v>8</v>
      </c>
      <c r="E135" s="340" t="s">
        <v>61</v>
      </c>
      <c r="F135" s="334">
        <v>70000</v>
      </c>
      <c r="G135" s="335" t="s">
        <v>47</v>
      </c>
      <c r="H135" s="336" t="s">
        <v>62</v>
      </c>
      <c r="I135" s="350">
        <v>1</v>
      </c>
      <c r="J135" s="337" t="s">
        <v>57</v>
      </c>
      <c r="K135" s="488"/>
      <c r="L135" s="339" t="s">
        <v>88</v>
      </c>
      <c r="M135" s="200">
        <f t="shared" ref="M135:M140" si="7">IF(K135=0,F135*I135,F135*I135*K135)</f>
        <v>70000</v>
      </c>
      <c r="N135" s="208">
        <v>70000</v>
      </c>
      <c r="O135" s="198"/>
    </row>
    <row r="136" spans="1:15" ht="24.75" customHeight="1" x14ac:dyDescent="0.2">
      <c r="A136" s="70"/>
      <c r="B136" s="89"/>
      <c r="C136" s="90" t="s">
        <v>15</v>
      </c>
      <c r="D136" s="328"/>
      <c r="E136" s="321" t="s">
        <v>61</v>
      </c>
      <c r="F136" s="310">
        <v>20000</v>
      </c>
      <c r="G136" s="311" t="s">
        <v>47</v>
      </c>
      <c r="H136" s="312" t="s">
        <v>62</v>
      </c>
      <c r="I136" s="351">
        <v>1</v>
      </c>
      <c r="J136" s="313" t="s">
        <v>57</v>
      </c>
      <c r="K136" s="489"/>
      <c r="L136" s="314" t="s">
        <v>88</v>
      </c>
      <c r="M136" s="201">
        <f t="shared" si="7"/>
        <v>20000</v>
      </c>
      <c r="N136" s="209">
        <v>0</v>
      </c>
      <c r="O136" s="95"/>
    </row>
    <row r="137" spans="1:15" ht="24.75" customHeight="1" x14ac:dyDescent="0.2">
      <c r="A137" s="70"/>
      <c r="B137" s="89"/>
      <c r="C137" s="90"/>
      <c r="D137" s="328"/>
      <c r="E137" s="321" t="s">
        <v>61</v>
      </c>
      <c r="F137" s="310"/>
      <c r="G137" s="311" t="s">
        <v>47</v>
      </c>
      <c r="H137" s="312" t="s">
        <v>62</v>
      </c>
      <c r="I137" s="351"/>
      <c r="J137" s="313" t="s">
        <v>57</v>
      </c>
      <c r="K137" s="489"/>
      <c r="L137" s="314" t="s">
        <v>88</v>
      </c>
      <c r="M137" s="201">
        <f t="shared" si="7"/>
        <v>0</v>
      </c>
      <c r="N137" s="209"/>
      <c r="O137" s="95"/>
    </row>
    <row r="138" spans="1:15" ht="24.75" customHeight="1" x14ac:dyDescent="0.2">
      <c r="A138" s="70"/>
      <c r="B138" s="89"/>
      <c r="C138" s="90"/>
      <c r="D138" s="328"/>
      <c r="E138" s="321" t="s">
        <v>61</v>
      </c>
      <c r="F138" s="310"/>
      <c r="G138" s="311" t="s">
        <v>47</v>
      </c>
      <c r="H138" s="312" t="s">
        <v>62</v>
      </c>
      <c r="I138" s="351"/>
      <c r="J138" s="313" t="s">
        <v>57</v>
      </c>
      <c r="K138" s="489"/>
      <c r="L138" s="314" t="s">
        <v>88</v>
      </c>
      <c r="M138" s="201">
        <f t="shared" si="7"/>
        <v>0</v>
      </c>
      <c r="N138" s="209"/>
      <c r="O138" s="95"/>
    </row>
    <row r="139" spans="1:15" ht="24.75" customHeight="1" x14ac:dyDescent="0.2">
      <c r="A139" s="70"/>
      <c r="B139" s="89"/>
      <c r="C139" s="90"/>
      <c r="D139" s="328"/>
      <c r="E139" s="321" t="s">
        <v>61</v>
      </c>
      <c r="F139" s="310"/>
      <c r="G139" s="311" t="s">
        <v>47</v>
      </c>
      <c r="H139" s="312" t="s">
        <v>62</v>
      </c>
      <c r="I139" s="351"/>
      <c r="J139" s="313" t="s">
        <v>57</v>
      </c>
      <c r="K139" s="489"/>
      <c r="L139" s="314" t="s">
        <v>88</v>
      </c>
      <c r="M139" s="201">
        <f t="shared" si="7"/>
        <v>0</v>
      </c>
      <c r="N139" s="209"/>
      <c r="O139" s="95"/>
    </row>
    <row r="140" spans="1:15" ht="24.75" customHeight="1" x14ac:dyDescent="0.2">
      <c r="A140" s="70"/>
      <c r="B140" s="114"/>
      <c r="C140" s="96"/>
      <c r="D140" s="329"/>
      <c r="E140" s="322" t="s">
        <v>61</v>
      </c>
      <c r="F140" s="315"/>
      <c r="G140" s="316" t="s">
        <v>47</v>
      </c>
      <c r="H140" s="317" t="s">
        <v>62</v>
      </c>
      <c r="I140" s="352"/>
      <c r="J140" s="318" t="s">
        <v>57</v>
      </c>
      <c r="K140" s="490"/>
      <c r="L140" s="320" t="s">
        <v>88</v>
      </c>
      <c r="M140" s="202">
        <f t="shared" si="7"/>
        <v>0</v>
      </c>
      <c r="N140" s="210"/>
      <c r="O140" s="100"/>
    </row>
    <row r="141" spans="1:15" ht="13.8" thickBot="1" x14ac:dyDescent="0.25">
      <c r="A141" s="70"/>
      <c r="B141" s="66"/>
      <c r="C141" s="5"/>
      <c r="D141" s="65"/>
      <c r="E141" s="144"/>
      <c r="F141" s="65"/>
      <c r="M141" s="175"/>
      <c r="N141" s="175"/>
    </row>
    <row r="142" spans="1:15" ht="24" customHeight="1" thickBot="1" x14ac:dyDescent="0.25">
      <c r="A142" s="5"/>
      <c r="B142" s="196" t="s">
        <v>53</v>
      </c>
      <c r="C142" s="565" t="s">
        <v>52</v>
      </c>
      <c r="D142" s="648" t="s">
        <v>29</v>
      </c>
      <c r="E142" s="559" t="s">
        <v>55</v>
      </c>
      <c r="F142" s="563" t="s">
        <v>58</v>
      </c>
      <c r="G142" s="563"/>
      <c r="H142" s="563"/>
      <c r="I142" s="563"/>
      <c r="J142" s="563"/>
      <c r="K142" s="563"/>
      <c r="L142" s="450"/>
      <c r="M142" s="344" t="s">
        <v>149</v>
      </c>
      <c r="N142" s="345" t="s">
        <v>150</v>
      </c>
      <c r="O142" s="402" t="s">
        <v>44</v>
      </c>
    </row>
    <row r="143" spans="1:15" ht="24" customHeight="1" thickBot="1" x14ac:dyDescent="0.25">
      <c r="A143" s="70">
        <v>8</v>
      </c>
      <c r="B143" s="197" t="s">
        <v>142</v>
      </c>
      <c r="C143" s="566"/>
      <c r="D143" s="649"/>
      <c r="E143" s="560"/>
      <c r="F143" s="564"/>
      <c r="G143" s="564"/>
      <c r="H143" s="564"/>
      <c r="I143" s="564"/>
      <c r="J143" s="564"/>
      <c r="K143" s="564"/>
      <c r="L143" s="447" t="s">
        <v>193</v>
      </c>
      <c r="M143" s="199">
        <f>SUM(M144:M149)</f>
        <v>0</v>
      </c>
      <c r="N143" s="207">
        <f>SUM(N144:N149)</f>
        <v>0</v>
      </c>
      <c r="O143" s="277"/>
    </row>
    <row r="144" spans="1:15" ht="24" customHeight="1" x14ac:dyDescent="0.2">
      <c r="A144" s="70"/>
      <c r="B144" s="89"/>
      <c r="C144" s="191"/>
      <c r="D144" s="332"/>
      <c r="E144" s="340" t="s">
        <v>61</v>
      </c>
      <c r="F144" s="334"/>
      <c r="G144" s="335" t="s">
        <v>47</v>
      </c>
      <c r="H144" s="336" t="s">
        <v>62</v>
      </c>
      <c r="I144" s="350">
        <v>1</v>
      </c>
      <c r="J144" s="337" t="s">
        <v>57</v>
      </c>
      <c r="K144" s="488"/>
      <c r="L144" s="339" t="s">
        <v>88</v>
      </c>
      <c r="M144" s="200">
        <f t="shared" ref="M144:M149" si="8">IF(K144=0,F144*I144,F144*I144*K144)</f>
        <v>0</v>
      </c>
      <c r="N144" s="208"/>
      <c r="O144" s="198"/>
    </row>
    <row r="145" spans="1:15" ht="24" customHeight="1" x14ac:dyDescent="0.2">
      <c r="A145" s="70"/>
      <c r="B145" s="89"/>
      <c r="C145" s="90"/>
      <c r="D145" s="328"/>
      <c r="E145" s="321" t="s">
        <v>61</v>
      </c>
      <c r="F145" s="310"/>
      <c r="G145" s="311" t="s">
        <v>47</v>
      </c>
      <c r="H145" s="312" t="s">
        <v>62</v>
      </c>
      <c r="I145" s="351">
        <v>1</v>
      </c>
      <c r="J145" s="313" t="s">
        <v>57</v>
      </c>
      <c r="K145" s="489"/>
      <c r="L145" s="314" t="s">
        <v>88</v>
      </c>
      <c r="M145" s="201">
        <f t="shared" si="8"/>
        <v>0</v>
      </c>
      <c r="N145" s="209"/>
      <c r="O145" s="95"/>
    </row>
    <row r="146" spans="1:15" ht="24" customHeight="1" x14ac:dyDescent="0.2">
      <c r="A146" s="70"/>
      <c r="B146" s="89"/>
      <c r="C146" s="90"/>
      <c r="D146" s="330"/>
      <c r="E146" s="321" t="s">
        <v>61</v>
      </c>
      <c r="F146" s="310"/>
      <c r="G146" s="311" t="s">
        <v>47</v>
      </c>
      <c r="H146" s="312" t="s">
        <v>62</v>
      </c>
      <c r="I146" s="351"/>
      <c r="J146" s="313" t="s">
        <v>57</v>
      </c>
      <c r="K146" s="489"/>
      <c r="L146" s="314" t="s">
        <v>88</v>
      </c>
      <c r="M146" s="201">
        <f t="shared" si="8"/>
        <v>0</v>
      </c>
      <c r="N146" s="209"/>
      <c r="O146" s="95"/>
    </row>
    <row r="147" spans="1:15" ht="24" customHeight="1" x14ac:dyDescent="0.2">
      <c r="A147" s="70"/>
      <c r="B147" s="89"/>
      <c r="C147" s="90"/>
      <c r="D147" s="330"/>
      <c r="E147" s="321" t="s">
        <v>61</v>
      </c>
      <c r="F147" s="310"/>
      <c r="G147" s="311" t="s">
        <v>47</v>
      </c>
      <c r="H147" s="312" t="s">
        <v>62</v>
      </c>
      <c r="I147" s="351"/>
      <c r="J147" s="313" t="s">
        <v>57</v>
      </c>
      <c r="K147" s="489"/>
      <c r="L147" s="314" t="s">
        <v>88</v>
      </c>
      <c r="M147" s="201">
        <f t="shared" si="8"/>
        <v>0</v>
      </c>
      <c r="N147" s="209"/>
      <c r="O147" s="95"/>
    </row>
    <row r="148" spans="1:15" ht="24" customHeight="1" x14ac:dyDescent="0.2">
      <c r="A148" s="70"/>
      <c r="B148" s="89"/>
      <c r="C148" s="90"/>
      <c r="D148" s="330"/>
      <c r="E148" s="321" t="s">
        <v>61</v>
      </c>
      <c r="F148" s="310"/>
      <c r="G148" s="311" t="s">
        <v>47</v>
      </c>
      <c r="H148" s="312" t="s">
        <v>62</v>
      </c>
      <c r="I148" s="351"/>
      <c r="J148" s="313" t="s">
        <v>57</v>
      </c>
      <c r="K148" s="489"/>
      <c r="L148" s="314" t="s">
        <v>88</v>
      </c>
      <c r="M148" s="201">
        <f t="shared" si="8"/>
        <v>0</v>
      </c>
      <c r="N148" s="209"/>
      <c r="O148" s="95"/>
    </row>
    <row r="149" spans="1:15" ht="24" customHeight="1" x14ac:dyDescent="0.2">
      <c r="A149" s="70"/>
      <c r="B149" s="114"/>
      <c r="C149" s="96"/>
      <c r="D149" s="331"/>
      <c r="E149" s="322" t="s">
        <v>61</v>
      </c>
      <c r="F149" s="315"/>
      <c r="G149" s="316" t="s">
        <v>47</v>
      </c>
      <c r="H149" s="317" t="s">
        <v>62</v>
      </c>
      <c r="I149" s="352"/>
      <c r="J149" s="318" t="s">
        <v>57</v>
      </c>
      <c r="K149" s="490"/>
      <c r="L149" s="320" t="s">
        <v>88</v>
      </c>
      <c r="M149" s="202">
        <f t="shared" si="8"/>
        <v>0</v>
      </c>
      <c r="N149" s="210"/>
      <c r="O149" s="100"/>
    </row>
    <row r="150" spans="1:15" ht="12.75" customHeight="1" x14ac:dyDescent="0.2">
      <c r="A150" s="66"/>
      <c r="B150" s="79"/>
      <c r="C150" s="81"/>
      <c r="D150" s="79"/>
      <c r="E150" s="118"/>
      <c r="F150" s="119"/>
      <c r="G150" s="79"/>
      <c r="H150" s="118"/>
      <c r="I150" s="80"/>
      <c r="J150" s="120"/>
      <c r="K150" s="141"/>
      <c r="L150" s="120"/>
      <c r="M150" s="174"/>
      <c r="N150" s="174"/>
    </row>
    <row r="151" spans="1:15" ht="24" customHeight="1" x14ac:dyDescent="0.2">
      <c r="A151" s="5"/>
      <c r="B151" s="77"/>
      <c r="C151" s="74" t="s">
        <v>75</v>
      </c>
      <c r="D151" s="77"/>
      <c r="E151" s="128"/>
      <c r="F151" s="73"/>
      <c r="G151" s="128"/>
      <c r="H151" s="74"/>
      <c r="I151" s="73"/>
      <c r="J151" s="74"/>
      <c r="K151" s="128"/>
      <c r="L151" s="75"/>
      <c r="M151" s="346">
        <f>M143+M134+M125+M116+M101+M77+M54+M45</f>
        <v>360000</v>
      </c>
      <c r="N151" s="212">
        <f>N143+N134+N125+N116+N101+N77+N54+N45</f>
        <v>210000</v>
      </c>
      <c r="O151" s="84"/>
    </row>
    <row r="152" spans="1:15" ht="24" customHeight="1" x14ac:dyDescent="0.2">
      <c r="B152" s="82"/>
      <c r="C152" s="75" t="s">
        <v>76</v>
      </c>
      <c r="D152" s="77"/>
      <c r="E152" s="72" t="s">
        <v>13</v>
      </c>
      <c r="F152" s="73"/>
      <c r="G152" s="128"/>
      <c r="H152" s="74"/>
      <c r="I152" s="73"/>
      <c r="J152" s="74"/>
      <c r="K152" s="128"/>
      <c r="L152" s="75"/>
      <c r="M152" s="203">
        <f>M25-M151</f>
        <v>0</v>
      </c>
      <c r="N152" s="212">
        <f>N24-N151</f>
        <v>0</v>
      </c>
      <c r="O152" s="110"/>
    </row>
    <row r="153" spans="1:15" ht="24" customHeight="1" x14ac:dyDescent="0.2">
      <c r="A153" s="123"/>
      <c r="B153" s="124"/>
      <c r="C153" s="125" t="s">
        <v>78</v>
      </c>
      <c r="D153" s="77"/>
      <c r="E153" s="72" t="s">
        <v>59</v>
      </c>
      <c r="F153" s="73"/>
      <c r="G153" s="128"/>
      <c r="H153" s="74"/>
      <c r="I153" s="73"/>
      <c r="J153" s="74"/>
      <c r="K153" s="128"/>
      <c r="L153" s="75"/>
      <c r="M153" s="204">
        <f>M152/M25</f>
        <v>0</v>
      </c>
      <c r="N153" s="177"/>
    </row>
    <row r="154" spans="1:15" ht="24" customHeight="1" x14ac:dyDescent="0.2">
      <c r="B154" s="124"/>
      <c r="C154" s="125" t="s">
        <v>64</v>
      </c>
      <c r="D154" s="77"/>
      <c r="E154" s="72" t="s">
        <v>65</v>
      </c>
      <c r="F154" s="73"/>
      <c r="G154" s="128"/>
      <c r="H154" s="74"/>
      <c r="I154" s="73"/>
      <c r="J154" s="74"/>
      <c r="K154" s="128"/>
      <c r="L154" s="75"/>
      <c r="M154" s="177"/>
      <c r="N154" s="213">
        <f>N152/N16</f>
        <v>0</v>
      </c>
    </row>
    <row r="155" spans="1:15" ht="17.100000000000001" customHeight="1" x14ac:dyDescent="0.2">
      <c r="M155" s="3"/>
    </row>
    <row r="156" spans="1:15" x14ac:dyDescent="0.2">
      <c r="M156" s="3"/>
    </row>
    <row r="157" spans="1:15" x14ac:dyDescent="0.2">
      <c r="M157" s="3"/>
    </row>
    <row r="158" spans="1:15" x14ac:dyDescent="0.2">
      <c r="M158" s="3"/>
    </row>
    <row r="159" spans="1:15" x14ac:dyDescent="0.2">
      <c r="M159" s="3"/>
    </row>
    <row r="160" spans="1:15" x14ac:dyDescent="0.2">
      <c r="M160" s="3"/>
    </row>
    <row r="161" spans="13:13" x14ac:dyDescent="0.2">
      <c r="M161" s="3"/>
    </row>
  </sheetData>
  <mergeCells count="67">
    <mergeCell ref="N1:O1"/>
    <mergeCell ref="O124:O125"/>
    <mergeCell ref="O133:O134"/>
    <mergeCell ref="O44:O45"/>
    <mergeCell ref="O53:O54"/>
    <mergeCell ref="O76:O77"/>
    <mergeCell ref="O100:O101"/>
    <mergeCell ref="O115:O116"/>
    <mergeCell ref="E142:E143"/>
    <mergeCell ref="F142:K143"/>
    <mergeCell ref="C142:C143"/>
    <mergeCell ref="D142:D143"/>
    <mergeCell ref="E44:E45"/>
    <mergeCell ref="F44:K45"/>
    <mergeCell ref="E53:E54"/>
    <mergeCell ref="F53:K54"/>
    <mergeCell ref="E76:E77"/>
    <mergeCell ref="F76:K77"/>
    <mergeCell ref="E100:E101"/>
    <mergeCell ref="F100:K101"/>
    <mergeCell ref="E115:E116"/>
    <mergeCell ref="F115:K116"/>
    <mergeCell ref="E124:E125"/>
    <mergeCell ref="F124:K125"/>
    <mergeCell ref="F133:K134"/>
    <mergeCell ref="C100:C101"/>
    <mergeCell ref="D100:D101"/>
    <mergeCell ref="C115:C116"/>
    <mergeCell ref="D115:D116"/>
    <mergeCell ref="C124:C125"/>
    <mergeCell ref="D124:D125"/>
    <mergeCell ref="C133:C134"/>
    <mergeCell ref="D133:D134"/>
    <mergeCell ref="E133:E134"/>
    <mergeCell ref="C76:C77"/>
    <mergeCell ref="D76:D77"/>
    <mergeCell ref="C44:C45"/>
    <mergeCell ref="D44:D45"/>
    <mergeCell ref="C53:C54"/>
    <mergeCell ref="D53:D54"/>
    <mergeCell ref="B1:C1"/>
    <mergeCell ref="J17:L17"/>
    <mergeCell ref="J18:L18"/>
    <mergeCell ref="J19:L19"/>
    <mergeCell ref="J20:L20"/>
    <mergeCell ref="D11:L11"/>
    <mergeCell ref="D14:L14"/>
    <mergeCell ref="D1:F1"/>
    <mergeCell ref="G1:M1"/>
    <mergeCell ref="E16:M16"/>
    <mergeCell ref="B16:D16"/>
    <mergeCell ref="D3:N3"/>
    <mergeCell ref="D4:N4"/>
    <mergeCell ref="D8:N8"/>
    <mergeCell ref="D9:N9"/>
    <mergeCell ref="D10:L10"/>
    <mergeCell ref="E26:L26"/>
    <mergeCell ref="D5:N5"/>
    <mergeCell ref="D6:N6"/>
    <mergeCell ref="D7:N7"/>
    <mergeCell ref="E24:L24"/>
    <mergeCell ref="E25:L25"/>
    <mergeCell ref="J21:L21"/>
    <mergeCell ref="J22:L22"/>
    <mergeCell ref="J23:L23"/>
    <mergeCell ref="D12:L12"/>
    <mergeCell ref="D13:L13"/>
  </mergeCells>
  <phoneticPr fontId="2"/>
  <printOptions horizontalCentered="1"/>
  <pageMargins left="0.55118110236220474" right="0.31496062992125984" top="0.6692913385826772" bottom="0.43307086614173229" header="0.31496062992125984" footer="0.19685039370078741"/>
  <pageSetup paperSize="9" scale="62" orientation="portrait" r:id="rId1"/>
  <headerFooter alignWithMargins="0">
    <oddHeader>&amp;L&amp;C&amp;R&amp;"ヒラギノ角ゴ Pro W3,標準"&amp;A</oddHeader>
    <oddFooter>&amp;P/&amp;N ページ</oddFooter>
  </headerFooter>
  <rowBreaks count="2" manualBreakCount="2">
    <brk id="42" max="14" man="1"/>
    <brk id="98"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P84"/>
  <sheetViews>
    <sheetView view="pageBreakPreview" zoomScale="125" zoomScaleNormal="50" workbookViewId="0">
      <selection activeCell="D12" sqref="D12:L12"/>
    </sheetView>
  </sheetViews>
  <sheetFormatPr defaultColWidth="8.77734375" defaultRowHeight="13.2" x14ac:dyDescent="0.2"/>
  <cols>
    <col min="1" max="1" width="2.77734375" style="12" customWidth="1"/>
    <col min="2" max="2" width="6.6640625" style="12" customWidth="1"/>
    <col min="3" max="3" width="20.88671875" style="12" customWidth="1"/>
    <col min="4" max="4" width="4.6640625" style="5" customWidth="1"/>
    <col min="5" max="5" width="4.44140625" style="12" customWidth="1"/>
    <col min="6" max="6" width="10" style="43" customWidth="1"/>
    <col min="7" max="7" width="4.21875" style="5" customWidth="1"/>
    <col min="8" max="8" width="4.21875" style="67" customWidth="1"/>
    <col min="9" max="9" width="4.21875" style="65" customWidth="1"/>
    <col min="10" max="10" width="11.21875" style="67" customWidth="1"/>
    <col min="11" max="11" width="3.21875" style="67" customWidth="1"/>
    <col min="12" max="12" width="12.21875" style="67" customWidth="1"/>
    <col min="13" max="13" width="10.21875" style="12" customWidth="1"/>
    <col min="14" max="14" width="10.21875" style="3" customWidth="1"/>
    <col min="15" max="15" width="18.88671875" style="44" customWidth="1"/>
    <col min="16" max="16" width="1.88671875" style="12" customWidth="1"/>
    <col min="17" max="16384" width="8.77734375" style="12"/>
  </cols>
  <sheetData>
    <row r="1" spans="1:15" ht="26.1" customHeight="1" x14ac:dyDescent="0.2">
      <c r="A1" s="44"/>
      <c r="B1" s="531"/>
      <c r="C1" s="532"/>
      <c r="D1" s="666" t="s">
        <v>0</v>
      </c>
      <c r="E1" s="640"/>
      <c r="F1" s="640"/>
      <c r="G1" s="640" t="s">
        <v>158</v>
      </c>
      <c r="H1" s="640"/>
      <c r="I1" s="640"/>
      <c r="J1" s="640"/>
      <c r="K1" s="640"/>
      <c r="L1" s="640"/>
      <c r="M1" s="640"/>
      <c r="N1" s="651" t="s">
        <v>156</v>
      </c>
      <c r="O1" s="651"/>
    </row>
    <row r="2" spans="1:15" ht="18" customHeight="1" x14ac:dyDescent="0.2">
      <c r="A2" s="44"/>
      <c r="B2" s="44"/>
      <c r="C2" s="44"/>
      <c r="D2" s="66"/>
      <c r="E2" s="44"/>
      <c r="F2" s="44"/>
      <c r="G2" s="66"/>
      <c r="H2" s="69"/>
      <c r="I2" s="66"/>
      <c r="J2" s="69"/>
      <c r="K2" s="69"/>
      <c r="L2" s="69"/>
      <c r="M2" s="44"/>
      <c r="N2" s="140"/>
    </row>
    <row r="3" spans="1:15" ht="24" customHeight="1" x14ac:dyDescent="0.2">
      <c r="A3" s="44"/>
      <c r="B3" s="44"/>
      <c r="C3" s="393" t="s">
        <v>86</v>
      </c>
      <c r="D3" s="543" t="s">
        <v>131</v>
      </c>
      <c r="E3" s="544"/>
      <c r="F3" s="544"/>
      <c r="G3" s="544"/>
      <c r="H3" s="544"/>
      <c r="I3" s="544"/>
      <c r="J3" s="544"/>
      <c r="K3" s="544"/>
      <c r="L3" s="544"/>
      <c r="M3" s="544"/>
      <c r="N3" s="545"/>
    </row>
    <row r="4" spans="1:15" ht="24" customHeight="1" x14ac:dyDescent="0.2">
      <c r="A4" s="44"/>
      <c r="B4" s="44"/>
      <c r="C4" s="216" t="s">
        <v>66</v>
      </c>
      <c r="D4" s="549" t="s">
        <v>3</v>
      </c>
      <c r="E4" s="550"/>
      <c r="F4" s="550"/>
      <c r="G4" s="550"/>
      <c r="H4" s="550"/>
      <c r="I4" s="550"/>
      <c r="J4" s="550"/>
      <c r="K4" s="550"/>
      <c r="L4" s="550"/>
      <c r="M4" s="550"/>
      <c r="N4" s="551"/>
    </row>
    <row r="5" spans="1:15" ht="24" customHeight="1" x14ac:dyDescent="0.2">
      <c r="A5" s="44"/>
      <c r="B5" s="44"/>
      <c r="C5" s="217" t="s">
        <v>32</v>
      </c>
      <c r="D5" s="549" t="s">
        <v>72</v>
      </c>
      <c r="E5" s="550"/>
      <c r="F5" s="550"/>
      <c r="G5" s="550"/>
      <c r="H5" s="550"/>
      <c r="I5" s="550"/>
      <c r="J5" s="550"/>
      <c r="K5" s="550"/>
      <c r="L5" s="550"/>
      <c r="M5" s="550"/>
      <c r="N5" s="551"/>
    </row>
    <row r="6" spans="1:15" ht="24" customHeight="1" x14ac:dyDescent="0.2">
      <c r="A6" s="44"/>
      <c r="B6" s="44"/>
      <c r="C6" s="217" t="s">
        <v>33</v>
      </c>
      <c r="D6" s="549" t="s">
        <v>4</v>
      </c>
      <c r="E6" s="550"/>
      <c r="F6" s="550"/>
      <c r="G6" s="550"/>
      <c r="H6" s="550"/>
      <c r="I6" s="550"/>
      <c r="J6" s="550"/>
      <c r="K6" s="550"/>
      <c r="L6" s="550"/>
      <c r="M6" s="550"/>
      <c r="N6" s="551"/>
    </row>
    <row r="7" spans="1:15" ht="24" customHeight="1" x14ac:dyDescent="0.2">
      <c r="A7" s="44"/>
      <c r="B7" s="44"/>
      <c r="C7" s="217" t="s">
        <v>22</v>
      </c>
      <c r="D7" s="549"/>
      <c r="E7" s="550"/>
      <c r="F7" s="550"/>
      <c r="G7" s="550"/>
      <c r="H7" s="550"/>
      <c r="I7" s="550"/>
      <c r="J7" s="550"/>
      <c r="K7" s="550"/>
      <c r="L7" s="550"/>
      <c r="M7" s="550"/>
      <c r="N7" s="551"/>
    </row>
    <row r="8" spans="1:15" ht="24" customHeight="1" x14ac:dyDescent="0.2">
      <c r="A8" s="44"/>
      <c r="B8" s="44"/>
      <c r="C8" s="217" t="s">
        <v>23</v>
      </c>
      <c r="D8" s="549" t="s">
        <v>160</v>
      </c>
      <c r="E8" s="550"/>
      <c r="F8" s="550"/>
      <c r="G8" s="550"/>
      <c r="H8" s="550"/>
      <c r="I8" s="550"/>
      <c r="J8" s="550"/>
      <c r="K8" s="550"/>
      <c r="L8" s="550"/>
      <c r="M8" s="550"/>
      <c r="N8" s="551"/>
    </row>
    <row r="9" spans="1:15" ht="24" customHeight="1" thickBot="1" x14ac:dyDescent="0.25">
      <c r="A9" s="44"/>
      <c r="B9" s="44"/>
      <c r="C9" s="394" t="s">
        <v>24</v>
      </c>
      <c r="D9" s="645" t="s">
        <v>5</v>
      </c>
      <c r="E9" s="646"/>
      <c r="F9" s="646"/>
      <c r="G9" s="646"/>
      <c r="H9" s="646"/>
      <c r="I9" s="646"/>
      <c r="J9" s="646"/>
      <c r="K9" s="646"/>
      <c r="L9" s="646"/>
      <c r="M9" s="646"/>
      <c r="N9" s="647"/>
    </row>
    <row r="10" spans="1:15" ht="24" customHeight="1" x14ac:dyDescent="0.2">
      <c r="A10" s="44"/>
      <c r="B10" s="44"/>
      <c r="C10" s="395" t="s">
        <v>224</v>
      </c>
      <c r="D10" s="628" t="s">
        <v>190</v>
      </c>
      <c r="E10" s="629"/>
      <c r="F10" s="629"/>
      <c r="G10" s="629"/>
      <c r="H10" s="629"/>
      <c r="I10" s="629"/>
      <c r="J10" s="629"/>
      <c r="K10" s="629"/>
      <c r="L10" s="630"/>
      <c r="M10" s="281">
        <v>100000</v>
      </c>
      <c r="N10" s="288">
        <v>210000</v>
      </c>
    </row>
    <row r="11" spans="1:15" ht="24" customHeight="1" thickBot="1" x14ac:dyDescent="0.25">
      <c r="A11" s="44"/>
      <c r="B11" s="44"/>
      <c r="C11" s="396" t="s">
        <v>225</v>
      </c>
      <c r="D11" s="631" t="s">
        <v>2</v>
      </c>
      <c r="E11" s="632"/>
      <c r="F11" s="632"/>
      <c r="G11" s="632"/>
      <c r="H11" s="632"/>
      <c r="I11" s="632"/>
      <c r="J11" s="632"/>
      <c r="K11" s="632"/>
      <c r="L11" s="632"/>
      <c r="M11" s="282">
        <v>100000</v>
      </c>
      <c r="N11" s="290">
        <v>200000</v>
      </c>
    </row>
    <row r="12" spans="1:15" ht="24" customHeight="1" x14ac:dyDescent="0.2">
      <c r="A12" s="44"/>
      <c r="B12" s="44"/>
      <c r="C12" s="395" t="s">
        <v>168</v>
      </c>
      <c r="D12" s="628" t="s">
        <v>176</v>
      </c>
      <c r="E12" s="629"/>
      <c r="F12" s="629"/>
      <c r="G12" s="629"/>
      <c r="H12" s="629"/>
      <c r="I12" s="629"/>
      <c r="J12" s="629"/>
      <c r="K12" s="629"/>
      <c r="L12" s="630"/>
      <c r="M12" s="360">
        <f>M74</f>
        <v>360000</v>
      </c>
      <c r="N12" s="283">
        <f>N74</f>
        <v>210000</v>
      </c>
    </row>
    <row r="13" spans="1:15" ht="24" customHeight="1" thickBot="1" x14ac:dyDescent="0.25">
      <c r="C13" s="396" t="s">
        <v>170</v>
      </c>
      <c r="D13" s="631" t="s">
        <v>177</v>
      </c>
      <c r="E13" s="632"/>
      <c r="F13" s="632"/>
      <c r="G13" s="632"/>
      <c r="H13" s="632"/>
      <c r="I13" s="632"/>
      <c r="J13" s="632"/>
      <c r="K13" s="632"/>
      <c r="L13" s="633"/>
      <c r="M13" s="361">
        <v>350000</v>
      </c>
      <c r="N13" s="284">
        <f>M13</f>
        <v>350000</v>
      </c>
    </row>
    <row r="14" spans="1:15" ht="24" customHeight="1" thickBot="1" x14ac:dyDescent="0.25">
      <c r="C14" s="114" t="s">
        <v>76</v>
      </c>
      <c r="D14" s="637" t="s">
        <v>191</v>
      </c>
      <c r="E14" s="638"/>
      <c r="F14" s="638"/>
      <c r="G14" s="638"/>
      <c r="H14" s="638"/>
      <c r="I14" s="638"/>
      <c r="J14" s="638"/>
      <c r="K14" s="638"/>
      <c r="L14" s="638"/>
      <c r="M14" s="389"/>
      <c r="N14" s="205">
        <f>N10-N74</f>
        <v>0</v>
      </c>
    </row>
    <row r="15" spans="1:15" ht="20.100000000000001" customHeight="1" thickBot="1" x14ac:dyDescent="0.25">
      <c r="A15" s="1">
        <v>1</v>
      </c>
      <c r="B15" s="1" t="s">
        <v>70</v>
      </c>
      <c r="C15" s="79"/>
      <c r="D15" s="80"/>
      <c r="E15" s="79"/>
      <c r="F15" s="80"/>
      <c r="G15" s="79"/>
      <c r="H15" s="81"/>
      <c r="I15" s="80"/>
      <c r="J15" s="81"/>
      <c r="K15" s="81"/>
      <c r="L15" s="81"/>
      <c r="M15" s="2"/>
      <c r="N15" s="2"/>
    </row>
    <row r="16" spans="1:15" ht="24" customHeight="1" thickBot="1" x14ac:dyDescent="0.25">
      <c r="B16" s="527" t="s">
        <v>85</v>
      </c>
      <c r="C16" s="644"/>
      <c r="D16" s="528"/>
      <c r="E16" s="571"/>
      <c r="F16" s="655"/>
      <c r="G16" s="655"/>
      <c r="H16" s="655"/>
      <c r="I16" s="655"/>
      <c r="J16" s="655"/>
      <c r="K16" s="655"/>
      <c r="L16" s="655"/>
      <c r="M16" s="656"/>
      <c r="N16" s="388">
        <f>N10</f>
        <v>210000</v>
      </c>
      <c r="O16" s="130" t="s">
        <v>44</v>
      </c>
    </row>
    <row r="17" spans="1:16" ht="24" customHeight="1" x14ac:dyDescent="0.2">
      <c r="B17" s="305" t="s">
        <v>48</v>
      </c>
      <c r="C17" s="131" t="s">
        <v>6</v>
      </c>
      <c r="D17" s="323"/>
      <c r="E17" s="303" t="s">
        <v>61</v>
      </c>
      <c r="F17" s="308">
        <v>50000</v>
      </c>
      <c r="G17" s="252" t="s">
        <v>47</v>
      </c>
      <c r="H17" s="192" t="s">
        <v>62</v>
      </c>
      <c r="I17" s="349">
        <v>1</v>
      </c>
      <c r="J17" s="533" t="s">
        <v>90</v>
      </c>
      <c r="K17" s="534"/>
      <c r="L17" s="535"/>
      <c r="M17" s="390">
        <f t="shared" ref="M17:M23" si="0">F17*I17</f>
        <v>50000</v>
      </c>
      <c r="N17" s="171"/>
      <c r="O17" s="88"/>
    </row>
    <row r="18" spans="1:16" ht="24" customHeight="1" x14ac:dyDescent="0.2">
      <c r="A18" s="5"/>
      <c r="B18" s="306" t="s">
        <v>89</v>
      </c>
      <c r="C18" s="134" t="s">
        <v>7</v>
      </c>
      <c r="D18" s="324"/>
      <c r="E18" s="135" t="s">
        <v>61</v>
      </c>
      <c r="F18" s="184">
        <v>100000</v>
      </c>
      <c r="G18" s="242" t="s">
        <v>47</v>
      </c>
      <c r="H18" s="91" t="s">
        <v>62</v>
      </c>
      <c r="I18" s="247">
        <v>1</v>
      </c>
      <c r="J18" s="533" t="s">
        <v>90</v>
      </c>
      <c r="K18" s="534"/>
      <c r="L18" s="535"/>
      <c r="M18" s="362">
        <f t="shared" si="0"/>
        <v>100000</v>
      </c>
      <c r="N18" s="172"/>
      <c r="O18" s="94"/>
    </row>
    <row r="19" spans="1:16" ht="24" customHeight="1" x14ac:dyDescent="0.2">
      <c r="B19" s="306" t="s">
        <v>56</v>
      </c>
      <c r="C19" s="134"/>
      <c r="D19" s="324"/>
      <c r="E19" s="135" t="s">
        <v>61</v>
      </c>
      <c r="F19" s="184"/>
      <c r="G19" s="242" t="s">
        <v>47</v>
      </c>
      <c r="H19" s="91" t="s">
        <v>62</v>
      </c>
      <c r="I19" s="247"/>
      <c r="J19" s="533" t="s">
        <v>90</v>
      </c>
      <c r="K19" s="534"/>
      <c r="L19" s="535"/>
      <c r="M19" s="362">
        <f t="shared" si="0"/>
        <v>0</v>
      </c>
      <c r="N19" s="172"/>
      <c r="O19" s="95"/>
    </row>
    <row r="20" spans="1:16" ht="24" customHeight="1" x14ac:dyDescent="0.2">
      <c r="A20" s="5"/>
      <c r="B20" s="306" t="s">
        <v>49</v>
      </c>
      <c r="C20" s="134"/>
      <c r="D20" s="324"/>
      <c r="E20" s="135" t="s">
        <v>61</v>
      </c>
      <c r="F20" s="184"/>
      <c r="G20" s="242" t="s">
        <v>47</v>
      </c>
      <c r="H20" s="91" t="s">
        <v>62</v>
      </c>
      <c r="I20" s="247"/>
      <c r="J20" s="533" t="s">
        <v>90</v>
      </c>
      <c r="K20" s="534"/>
      <c r="L20" s="535"/>
      <c r="M20" s="362">
        <f t="shared" si="0"/>
        <v>0</v>
      </c>
      <c r="N20" s="172"/>
      <c r="O20" s="95"/>
    </row>
    <row r="21" spans="1:16" ht="24" customHeight="1" x14ac:dyDescent="0.2">
      <c r="B21" s="306" t="s">
        <v>50</v>
      </c>
      <c r="C21" s="134"/>
      <c r="D21" s="324"/>
      <c r="E21" s="135" t="s">
        <v>61</v>
      </c>
      <c r="F21" s="184"/>
      <c r="G21" s="242" t="s">
        <v>47</v>
      </c>
      <c r="H21" s="91" t="s">
        <v>62</v>
      </c>
      <c r="I21" s="247"/>
      <c r="J21" s="533" t="s">
        <v>90</v>
      </c>
      <c r="K21" s="534"/>
      <c r="L21" s="535"/>
      <c r="M21" s="362">
        <f t="shared" si="0"/>
        <v>0</v>
      </c>
      <c r="N21" s="172"/>
      <c r="O21" s="95"/>
    </row>
    <row r="22" spans="1:16" ht="24" customHeight="1" x14ac:dyDescent="0.2">
      <c r="A22" s="5"/>
      <c r="B22" s="306" t="s">
        <v>51</v>
      </c>
      <c r="C22" s="134"/>
      <c r="D22" s="324"/>
      <c r="E22" s="135" t="s">
        <v>61</v>
      </c>
      <c r="F22" s="184"/>
      <c r="G22" s="242" t="s">
        <v>47</v>
      </c>
      <c r="H22" s="91" t="s">
        <v>62</v>
      </c>
      <c r="I22" s="247"/>
      <c r="J22" s="533" t="s">
        <v>90</v>
      </c>
      <c r="K22" s="534"/>
      <c r="L22" s="535"/>
      <c r="M22" s="362">
        <f t="shared" si="0"/>
        <v>0</v>
      </c>
      <c r="N22" s="172"/>
      <c r="O22" s="95"/>
    </row>
    <row r="23" spans="1:16" ht="24" customHeight="1" thickBot="1" x14ac:dyDescent="0.25">
      <c r="B23" s="307"/>
      <c r="C23" s="136"/>
      <c r="D23" s="325"/>
      <c r="E23" s="137" t="s">
        <v>61</v>
      </c>
      <c r="F23" s="185"/>
      <c r="G23" s="243" t="s">
        <v>47</v>
      </c>
      <c r="H23" s="97" t="s">
        <v>62</v>
      </c>
      <c r="I23" s="248"/>
      <c r="J23" s="568" t="s">
        <v>90</v>
      </c>
      <c r="K23" s="569"/>
      <c r="L23" s="570"/>
      <c r="M23" s="363">
        <f t="shared" si="0"/>
        <v>0</v>
      </c>
      <c r="N23" s="173"/>
      <c r="O23" s="100"/>
    </row>
    <row r="24" spans="1:16" ht="24" customHeight="1" thickBot="1" x14ac:dyDescent="0.25">
      <c r="B24" s="77"/>
      <c r="C24" s="74" t="s">
        <v>161</v>
      </c>
      <c r="D24" s="155"/>
      <c r="E24" s="537"/>
      <c r="F24" s="538"/>
      <c r="G24" s="538"/>
      <c r="H24" s="538"/>
      <c r="I24" s="538"/>
      <c r="J24" s="538"/>
      <c r="K24" s="538"/>
      <c r="L24" s="539"/>
      <c r="M24" s="189">
        <f>SUM(M16:M23)</f>
        <v>150000</v>
      </c>
      <c r="N24" s="212">
        <f>SUM(N16:N23)</f>
        <v>210000</v>
      </c>
      <c r="P24" s="101"/>
    </row>
    <row r="25" spans="1:16" ht="24" customHeight="1" thickBot="1" x14ac:dyDescent="0.25">
      <c r="B25" s="77"/>
      <c r="C25" s="74" t="s">
        <v>192</v>
      </c>
      <c r="D25" s="155"/>
      <c r="E25" s="537"/>
      <c r="F25" s="538"/>
      <c r="G25" s="538"/>
      <c r="H25" s="538"/>
      <c r="I25" s="538"/>
      <c r="J25" s="538"/>
      <c r="K25" s="538"/>
      <c r="L25" s="538"/>
      <c r="M25" s="182">
        <f>M24+N24</f>
        <v>360000</v>
      </c>
      <c r="N25" s="364"/>
      <c r="P25" s="101"/>
    </row>
    <row r="26" spans="1:16" ht="24" customHeight="1" x14ac:dyDescent="0.2">
      <c r="A26" s="5"/>
      <c r="B26" s="77"/>
      <c r="C26" s="74" t="s">
        <v>54</v>
      </c>
      <c r="D26" s="155"/>
      <c r="E26" s="540" t="s">
        <v>71</v>
      </c>
      <c r="F26" s="541"/>
      <c r="G26" s="541"/>
      <c r="H26" s="541"/>
      <c r="I26" s="541"/>
      <c r="J26" s="541"/>
      <c r="K26" s="541"/>
      <c r="L26" s="542"/>
      <c r="M26" s="190">
        <f>N16/M25</f>
        <v>0.58333333333333337</v>
      </c>
      <c r="N26" s="103"/>
      <c r="P26" s="101"/>
    </row>
    <row r="27" spans="1:16" ht="12" customHeight="1" x14ac:dyDescent="0.2">
      <c r="A27" s="5"/>
      <c r="B27" s="79"/>
      <c r="C27" s="104"/>
      <c r="D27" s="156"/>
      <c r="F27" s="80"/>
      <c r="G27" s="79"/>
      <c r="H27" s="81"/>
      <c r="I27" s="80"/>
      <c r="J27" s="81"/>
      <c r="K27" s="81"/>
      <c r="L27" s="81"/>
      <c r="M27" s="103"/>
      <c r="N27" s="103"/>
      <c r="P27" s="101"/>
    </row>
    <row r="28" spans="1:16" ht="18.75" hidden="1" customHeight="1" x14ac:dyDescent="0.2">
      <c r="A28" s="5"/>
      <c r="B28" s="66">
        <v>1</v>
      </c>
      <c r="C28" s="101" t="s">
        <v>25</v>
      </c>
      <c r="D28" s="326"/>
      <c r="F28" s="80"/>
      <c r="G28" s="79"/>
      <c r="H28" s="81"/>
      <c r="I28" s="80"/>
      <c r="J28" s="81"/>
      <c r="K28" s="81"/>
      <c r="L28" s="81"/>
      <c r="M28" s="103"/>
      <c r="N28" s="103"/>
      <c r="P28" s="101"/>
    </row>
    <row r="29" spans="1:16" ht="18.75" hidden="1" customHeight="1" x14ac:dyDescent="0.2">
      <c r="A29" s="5"/>
      <c r="B29" s="66">
        <v>2</v>
      </c>
      <c r="C29" s="101" t="s">
        <v>42</v>
      </c>
      <c r="D29" s="326"/>
      <c r="F29" s="80"/>
      <c r="G29" s="79"/>
      <c r="H29" s="81"/>
      <c r="I29" s="80"/>
      <c r="J29" s="81"/>
      <c r="K29" s="81"/>
      <c r="L29" s="81"/>
      <c r="M29" s="103"/>
      <c r="N29" s="103"/>
      <c r="P29" s="101"/>
    </row>
    <row r="30" spans="1:16" ht="18.75" hidden="1" customHeight="1" x14ac:dyDescent="0.2">
      <c r="A30" s="5"/>
      <c r="B30" s="66">
        <v>3</v>
      </c>
      <c r="C30" s="101" t="s">
        <v>26</v>
      </c>
      <c r="D30" s="326"/>
      <c r="E30" s="101"/>
      <c r="F30" s="80"/>
      <c r="G30" s="79"/>
      <c r="H30" s="81"/>
      <c r="I30" s="80"/>
      <c r="J30" s="81"/>
      <c r="K30" s="81"/>
      <c r="L30" s="81"/>
      <c r="M30" s="103"/>
      <c r="N30" s="103"/>
      <c r="P30" s="101"/>
    </row>
    <row r="31" spans="1:16" ht="18.75" hidden="1" customHeight="1" x14ac:dyDescent="0.2">
      <c r="A31" s="5"/>
      <c r="B31" s="66">
        <v>4</v>
      </c>
      <c r="C31" s="101" t="s">
        <v>27</v>
      </c>
      <c r="D31" s="156"/>
      <c r="E31" s="101"/>
      <c r="F31" s="80"/>
      <c r="G31" s="79"/>
      <c r="H31" s="81"/>
      <c r="I31" s="80"/>
      <c r="J31" s="81"/>
      <c r="K31" s="81"/>
      <c r="L31" s="81"/>
      <c r="M31" s="103"/>
      <c r="N31" s="103"/>
      <c r="P31" s="101"/>
    </row>
    <row r="32" spans="1:16" ht="18.75" hidden="1" customHeight="1" x14ac:dyDescent="0.2">
      <c r="A32" s="5"/>
      <c r="B32" s="66">
        <v>5</v>
      </c>
      <c r="C32" s="101" t="s">
        <v>21</v>
      </c>
      <c r="D32" s="326"/>
      <c r="E32" s="101"/>
      <c r="F32" s="80"/>
      <c r="G32" s="79"/>
      <c r="H32" s="81"/>
      <c r="I32" s="80"/>
      <c r="J32" s="81"/>
      <c r="K32" s="81"/>
      <c r="L32" s="81"/>
      <c r="M32" s="103"/>
      <c r="N32" s="103"/>
      <c r="P32" s="101"/>
    </row>
    <row r="33" spans="1:16" ht="18.75" hidden="1" customHeight="1" x14ac:dyDescent="0.2">
      <c r="A33" s="5"/>
      <c r="B33" s="138">
        <v>1</v>
      </c>
      <c r="C33" s="139" t="s">
        <v>34</v>
      </c>
      <c r="D33" s="327"/>
      <c r="E33" s="139"/>
      <c r="F33" s="80"/>
      <c r="G33" s="79"/>
      <c r="H33" s="81"/>
      <c r="I33" s="80"/>
      <c r="J33" s="81"/>
      <c r="K33" s="81"/>
      <c r="L33" s="81"/>
      <c r="M33" s="103"/>
      <c r="N33" s="103"/>
      <c r="P33" s="101"/>
    </row>
    <row r="34" spans="1:16" ht="18.75" hidden="1" customHeight="1" x14ac:dyDescent="0.2">
      <c r="A34" s="5"/>
      <c r="B34" s="138">
        <v>2</v>
      </c>
      <c r="C34" s="139" t="s">
        <v>35</v>
      </c>
      <c r="D34" s="327"/>
      <c r="E34" s="139"/>
      <c r="F34" s="80"/>
      <c r="G34" s="79"/>
      <c r="H34" s="81"/>
      <c r="I34" s="80"/>
      <c r="J34" s="81"/>
      <c r="K34" s="81"/>
      <c r="L34" s="81"/>
      <c r="M34" s="103"/>
      <c r="N34" s="103"/>
      <c r="P34" s="101"/>
    </row>
    <row r="35" spans="1:16" ht="18.75" hidden="1" customHeight="1" x14ac:dyDescent="0.2">
      <c r="A35" s="5"/>
      <c r="B35" s="138">
        <v>3</v>
      </c>
      <c r="C35" s="139" t="s">
        <v>36</v>
      </c>
      <c r="D35" s="327"/>
      <c r="E35" s="139"/>
      <c r="F35" s="80"/>
      <c r="G35" s="79"/>
      <c r="H35" s="81"/>
      <c r="I35" s="80"/>
      <c r="J35" s="81"/>
      <c r="K35" s="81"/>
      <c r="L35" s="81"/>
      <c r="M35" s="103"/>
      <c r="N35" s="103"/>
      <c r="P35" s="101"/>
    </row>
    <row r="36" spans="1:16" ht="18.75" hidden="1" customHeight="1" x14ac:dyDescent="0.2">
      <c r="A36" s="5"/>
      <c r="B36" s="138">
        <v>4</v>
      </c>
      <c r="C36" s="139" t="s">
        <v>37</v>
      </c>
      <c r="D36" s="327"/>
      <c r="E36" s="139"/>
      <c r="F36" s="80"/>
      <c r="G36" s="79"/>
      <c r="H36" s="81"/>
      <c r="I36" s="80"/>
      <c r="J36" s="81"/>
      <c r="K36" s="81"/>
      <c r="L36" s="81"/>
      <c r="M36" s="103"/>
      <c r="N36" s="103"/>
      <c r="P36" s="101"/>
    </row>
    <row r="37" spans="1:16" ht="18.75" hidden="1" customHeight="1" x14ac:dyDescent="0.2">
      <c r="A37" s="5"/>
      <c r="B37" s="138">
        <v>5</v>
      </c>
      <c r="C37" s="139" t="s">
        <v>38</v>
      </c>
      <c r="D37" s="327"/>
      <c r="E37" s="139"/>
      <c r="F37" s="80"/>
      <c r="G37" s="79"/>
      <c r="H37" s="81"/>
      <c r="I37" s="80"/>
      <c r="J37" s="81"/>
      <c r="K37" s="81"/>
      <c r="L37" s="81"/>
      <c r="M37" s="103"/>
      <c r="N37" s="103"/>
      <c r="P37" s="101"/>
    </row>
    <row r="38" spans="1:16" ht="18.75" hidden="1" customHeight="1" x14ac:dyDescent="0.2">
      <c r="A38" s="5"/>
      <c r="B38" s="138">
        <v>6</v>
      </c>
      <c r="C38" s="139" t="s">
        <v>39</v>
      </c>
      <c r="D38" s="327"/>
      <c r="E38" s="139"/>
      <c r="F38" s="80"/>
      <c r="G38" s="79"/>
      <c r="H38" s="81"/>
      <c r="I38" s="80"/>
      <c r="J38" s="81"/>
      <c r="K38" s="81"/>
      <c r="L38" s="81"/>
      <c r="M38" s="103"/>
      <c r="N38" s="103"/>
      <c r="P38" s="101"/>
    </row>
    <row r="39" spans="1:16" ht="18.75" hidden="1" customHeight="1" x14ac:dyDescent="0.2">
      <c r="A39" s="5"/>
      <c r="B39" s="138">
        <v>7</v>
      </c>
      <c r="C39" s="139" t="s">
        <v>40</v>
      </c>
      <c r="D39" s="327"/>
      <c r="E39" s="139"/>
      <c r="F39" s="80"/>
      <c r="G39" s="79"/>
      <c r="H39" s="81"/>
      <c r="I39" s="80"/>
      <c r="J39" s="81"/>
      <c r="K39" s="81"/>
      <c r="L39" s="81"/>
      <c r="M39" s="103"/>
      <c r="N39" s="103"/>
      <c r="P39" s="101"/>
    </row>
    <row r="40" spans="1:16" ht="18.75" hidden="1" customHeight="1" x14ac:dyDescent="0.2">
      <c r="A40" s="5"/>
      <c r="B40" s="138">
        <v>8</v>
      </c>
      <c r="C40" s="139" t="s">
        <v>143</v>
      </c>
      <c r="D40" s="327"/>
      <c r="E40" s="139"/>
      <c r="F40" s="80"/>
      <c r="G40" s="79"/>
      <c r="H40" s="81"/>
      <c r="I40" s="80"/>
      <c r="J40" s="81"/>
      <c r="K40" s="81"/>
      <c r="L40" s="81"/>
      <c r="M40" s="107"/>
      <c r="N40" s="179"/>
      <c r="P40" s="101"/>
    </row>
    <row r="41" spans="1:16" ht="18.75" hidden="1" customHeight="1" x14ac:dyDescent="0.2">
      <c r="A41" s="5"/>
      <c r="B41" s="140"/>
      <c r="C41" s="104"/>
      <c r="D41" s="156"/>
      <c r="E41" s="101"/>
      <c r="F41" s="80"/>
      <c r="G41" s="79"/>
      <c r="H41" s="81"/>
      <c r="I41" s="80"/>
      <c r="J41" s="81"/>
      <c r="K41" s="81"/>
      <c r="L41" s="81"/>
      <c r="M41" s="103"/>
      <c r="N41" s="103"/>
      <c r="P41" s="101"/>
    </row>
    <row r="42" spans="1:16" ht="18.75" customHeight="1" thickBot="1" x14ac:dyDescent="0.25">
      <c r="A42" s="1">
        <v>2</v>
      </c>
      <c r="B42" s="1" t="s">
        <v>60</v>
      </c>
      <c r="C42" s="108"/>
      <c r="D42" s="157"/>
      <c r="E42" s="5"/>
      <c r="F42" s="65"/>
      <c r="M42" s="109"/>
      <c r="N42" s="109"/>
    </row>
    <row r="43" spans="1:16" ht="22.95" customHeight="1" x14ac:dyDescent="0.2">
      <c r="A43" s="5"/>
      <c r="B43" s="385" t="s">
        <v>53</v>
      </c>
      <c r="C43" s="659" t="s">
        <v>52</v>
      </c>
      <c r="D43" s="661" t="s">
        <v>29</v>
      </c>
      <c r="E43" s="424" t="s">
        <v>55</v>
      </c>
      <c r="F43" s="657" t="s">
        <v>58</v>
      </c>
      <c r="G43" s="657"/>
      <c r="H43" s="657"/>
      <c r="I43" s="657"/>
      <c r="J43" s="657"/>
      <c r="K43" s="657"/>
      <c r="L43" s="658"/>
      <c r="M43" s="344" t="s">
        <v>149</v>
      </c>
      <c r="N43" s="345" t="s">
        <v>150</v>
      </c>
      <c r="O43" s="402" t="s">
        <v>44</v>
      </c>
    </row>
    <row r="44" spans="1:16" ht="22.95" customHeight="1" thickBot="1" x14ac:dyDescent="0.25">
      <c r="A44" s="70">
        <v>1</v>
      </c>
      <c r="B44" s="386" t="s">
        <v>79</v>
      </c>
      <c r="C44" s="660"/>
      <c r="D44" s="662"/>
      <c r="E44" s="663" t="s">
        <v>193</v>
      </c>
      <c r="F44" s="664"/>
      <c r="G44" s="664"/>
      <c r="H44" s="664"/>
      <c r="I44" s="664"/>
      <c r="J44" s="664"/>
      <c r="K44" s="664"/>
      <c r="L44" s="665"/>
      <c r="M44" s="199">
        <f>SUM(M45:M45)</f>
        <v>10000</v>
      </c>
      <c r="N44" s="211">
        <f>SUM(N45:N45)</f>
        <v>10000</v>
      </c>
      <c r="O44" s="277"/>
    </row>
    <row r="45" spans="1:16" ht="22.95" customHeight="1" x14ac:dyDescent="0.2">
      <c r="A45" s="70"/>
      <c r="B45" s="372"/>
      <c r="C45" s="403" t="s">
        <v>8</v>
      </c>
      <c r="D45" s="404">
        <v>1</v>
      </c>
      <c r="E45" s="405" t="s">
        <v>61</v>
      </c>
      <c r="F45" s="406">
        <v>5000</v>
      </c>
      <c r="G45" s="407" t="s">
        <v>47</v>
      </c>
      <c r="H45" s="408" t="s">
        <v>62</v>
      </c>
      <c r="I45" s="409">
        <v>2</v>
      </c>
      <c r="J45" s="410" t="s">
        <v>9</v>
      </c>
      <c r="K45" s="411"/>
      <c r="L45" s="412" t="s">
        <v>88</v>
      </c>
      <c r="M45" s="413">
        <f t="shared" ref="M45" si="1">IF(K45=0,F45*I45,F45*I45*K45)</f>
        <v>10000</v>
      </c>
      <c r="N45" s="414">
        <v>10000</v>
      </c>
      <c r="O45" s="415"/>
    </row>
    <row r="46" spans="1:16" ht="4.95" customHeight="1" thickBot="1" x14ac:dyDescent="0.25">
      <c r="A46" s="70"/>
      <c r="B46" s="373"/>
      <c r="C46" s="373"/>
      <c r="D46" s="374"/>
      <c r="E46" s="375"/>
      <c r="F46" s="376"/>
      <c r="G46" s="373"/>
      <c r="H46" s="377"/>
      <c r="I46" s="374"/>
      <c r="J46" s="378"/>
      <c r="K46" s="378"/>
      <c r="L46" s="378"/>
      <c r="M46" s="240"/>
      <c r="N46" s="240"/>
    </row>
    <row r="47" spans="1:16" ht="22.95" customHeight="1" thickBot="1" x14ac:dyDescent="0.25">
      <c r="A47" s="70">
        <v>2</v>
      </c>
      <c r="B47" s="418" t="s">
        <v>80</v>
      </c>
      <c r="C47" s="425" t="s">
        <v>194</v>
      </c>
      <c r="D47" s="427" t="s">
        <v>29</v>
      </c>
      <c r="E47" s="652" t="s">
        <v>193</v>
      </c>
      <c r="F47" s="653"/>
      <c r="G47" s="653"/>
      <c r="H47" s="653"/>
      <c r="I47" s="653"/>
      <c r="J47" s="653"/>
      <c r="K47" s="653"/>
      <c r="L47" s="654"/>
      <c r="M47" s="419">
        <f>SUM(M48:M50)</f>
        <v>88000</v>
      </c>
      <c r="N47" s="420">
        <f>SUM(N48:N50)</f>
        <v>68000</v>
      </c>
      <c r="O47" s="421"/>
    </row>
    <row r="48" spans="1:16" ht="22.95" customHeight="1" x14ac:dyDescent="0.2">
      <c r="A48" s="70"/>
      <c r="B48" s="365"/>
      <c r="C48" s="342" t="s">
        <v>73</v>
      </c>
      <c r="D48" s="426">
        <v>2</v>
      </c>
      <c r="E48" s="340" t="s">
        <v>61</v>
      </c>
      <c r="F48" s="334">
        <v>5000</v>
      </c>
      <c r="G48" s="335" t="s">
        <v>47</v>
      </c>
      <c r="H48" s="336" t="s">
        <v>62</v>
      </c>
      <c r="I48" s="350">
        <v>10</v>
      </c>
      <c r="J48" s="337" t="s">
        <v>57</v>
      </c>
      <c r="K48" s="338"/>
      <c r="L48" s="339" t="s">
        <v>88</v>
      </c>
      <c r="M48" s="200">
        <f t="shared" ref="M48" si="2">IF(K48=0,F48*I48,F48*I48*K48)</f>
        <v>50000</v>
      </c>
      <c r="N48" s="208">
        <v>50000</v>
      </c>
      <c r="O48" s="198"/>
    </row>
    <row r="49" spans="1:15" ht="22.95" customHeight="1" x14ac:dyDescent="0.2">
      <c r="A49" s="70"/>
      <c r="B49" s="365"/>
      <c r="C49" s="392" t="s">
        <v>19</v>
      </c>
      <c r="D49" s="332">
        <v>3</v>
      </c>
      <c r="E49" s="366" t="s">
        <v>61</v>
      </c>
      <c r="F49" s="334">
        <v>4000</v>
      </c>
      <c r="G49" s="387" t="s">
        <v>47</v>
      </c>
      <c r="H49" s="367" t="s">
        <v>62</v>
      </c>
      <c r="I49" s="350">
        <v>7</v>
      </c>
      <c r="J49" s="368" t="s">
        <v>57</v>
      </c>
      <c r="K49" s="338"/>
      <c r="L49" s="370" t="s">
        <v>88</v>
      </c>
      <c r="M49" s="398">
        <f t="shared" ref="M49:M50" si="3">IF(K49=0,F49*I49,F49*I49*K49)</f>
        <v>28000</v>
      </c>
      <c r="N49" s="397">
        <v>8000</v>
      </c>
      <c r="O49" s="198"/>
    </row>
    <row r="50" spans="1:15" ht="22.95" customHeight="1" x14ac:dyDescent="0.2">
      <c r="A50" s="70"/>
      <c r="B50" s="372"/>
      <c r="C50" s="279" t="s">
        <v>137</v>
      </c>
      <c r="D50" s="329">
        <v>4</v>
      </c>
      <c r="E50" s="391" t="s">
        <v>61</v>
      </c>
      <c r="F50" s="315">
        <v>5000</v>
      </c>
      <c r="G50" s="316" t="s">
        <v>47</v>
      </c>
      <c r="H50" s="317" t="s">
        <v>62</v>
      </c>
      <c r="I50" s="352">
        <v>2</v>
      </c>
      <c r="J50" s="318" t="s">
        <v>57</v>
      </c>
      <c r="K50" s="319"/>
      <c r="L50" s="320" t="s">
        <v>88</v>
      </c>
      <c r="M50" s="231">
        <f t="shared" si="3"/>
        <v>10000</v>
      </c>
      <c r="N50" s="232">
        <v>10000</v>
      </c>
      <c r="O50" s="100"/>
    </row>
    <row r="51" spans="1:15" ht="4.95" customHeight="1" thickBot="1" x14ac:dyDescent="0.25">
      <c r="A51" s="70"/>
      <c r="B51" s="66"/>
      <c r="C51" s="379"/>
      <c r="D51" s="380"/>
      <c r="E51" s="381"/>
      <c r="F51" s="380"/>
      <c r="G51" s="379"/>
      <c r="H51" s="382"/>
      <c r="I51" s="380"/>
      <c r="J51" s="382"/>
      <c r="K51" s="382"/>
      <c r="L51" s="382"/>
      <c r="M51" s="383"/>
      <c r="N51" s="383"/>
    </row>
    <row r="52" spans="1:15" ht="22.95" customHeight="1" thickBot="1" x14ac:dyDescent="0.25">
      <c r="A52" s="70">
        <v>3</v>
      </c>
      <c r="B52" s="418" t="s">
        <v>81</v>
      </c>
      <c r="C52" s="425" t="s">
        <v>194</v>
      </c>
      <c r="D52" s="427" t="s">
        <v>29</v>
      </c>
      <c r="E52" s="652" t="s">
        <v>193</v>
      </c>
      <c r="F52" s="653"/>
      <c r="G52" s="653"/>
      <c r="H52" s="653"/>
      <c r="I52" s="653"/>
      <c r="J52" s="653"/>
      <c r="K52" s="653"/>
      <c r="L52" s="654"/>
      <c r="M52" s="419">
        <f>SUM(M53:M54)</f>
        <v>65000</v>
      </c>
      <c r="N52" s="420">
        <f>SUM(N53:N54)</f>
        <v>0</v>
      </c>
      <c r="O52" s="421"/>
    </row>
    <row r="53" spans="1:15" ht="22.95" customHeight="1" x14ac:dyDescent="0.2">
      <c r="A53" s="70"/>
      <c r="B53" s="365"/>
      <c r="C53" s="342" t="s">
        <v>10</v>
      </c>
      <c r="D53" s="332"/>
      <c r="E53" s="340" t="s">
        <v>61</v>
      </c>
      <c r="F53" s="334">
        <v>3000</v>
      </c>
      <c r="G53" s="335" t="s">
        <v>47</v>
      </c>
      <c r="H53" s="336" t="s">
        <v>62</v>
      </c>
      <c r="I53" s="350">
        <v>20</v>
      </c>
      <c r="J53" s="337" t="s">
        <v>57</v>
      </c>
      <c r="K53" s="338"/>
      <c r="L53" s="339" t="s">
        <v>88</v>
      </c>
      <c r="M53" s="200">
        <f t="shared" ref="M53:M54" si="4">IF(K53=0,F53*I53,F53*I53*K53)</f>
        <v>60000</v>
      </c>
      <c r="N53" s="208">
        <v>0</v>
      </c>
      <c r="O53" s="198"/>
    </row>
    <row r="54" spans="1:15" ht="22.95" customHeight="1" x14ac:dyDescent="0.2">
      <c r="A54" s="70"/>
      <c r="B54" s="372"/>
      <c r="C54" s="279" t="s">
        <v>11</v>
      </c>
      <c r="D54" s="329"/>
      <c r="E54" s="322" t="s">
        <v>61</v>
      </c>
      <c r="F54" s="315">
        <v>5000</v>
      </c>
      <c r="G54" s="316" t="s">
        <v>47</v>
      </c>
      <c r="H54" s="317" t="s">
        <v>62</v>
      </c>
      <c r="I54" s="352">
        <v>1</v>
      </c>
      <c r="J54" s="318" t="s">
        <v>57</v>
      </c>
      <c r="K54" s="319"/>
      <c r="L54" s="320" t="s">
        <v>88</v>
      </c>
      <c r="M54" s="202">
        <f t="shared" si="4"/>
        <v>5000</v>
      </c>
      <c r="N54" s="210">
        <v>0</v>
      </c>
      <c r="O54" s="100"/>
    </row>
    <row r="55" spans="1:15" ht="4.95" customHeight="1" thickBot="1" x14ac:dyDescent="0.25">
      <c r="A55" s="70"/>
      <c r="B55" s="66"/>
      <c r="C55" s="379"/>
      <c r="D55" s="380"/>
      <c r="E55" s="384"/>
      <c r="F55" s="380"/>
      <c r="G55" s="379"/>
      <c r="H55" s="382"/>
      <c r="I55" s="380"/>
      <c r="J55" s="382"/>
      <c r="K55" s="382"/>
      <c r="L55" s="382"/>
      <c r="M55" s="383"/>
      <c r="N55" s="383"/>
    </row>
    <row r="56" spans="1:15" ht="22.95" customHeight="1" thickBot="1" x14ac:dyDescent="0.25">
      <c r="A56" s="70">
        <v>4</v>
      </c>
      <c r="B56" s="418" t="s">
        <v>82</v>
      </c>
      <c r="C56" s="425" t="s">
        <v>194</v>
      </c>
      <c r="D56" s="427" t="s">
        <v>29</v>
      </c>
      <c r="E56" s="652" t="s">
        <v>193</v>
      </c>
      <c r="F56" s="653"/>
      <c r="G56" s="653"/>
      <c r="H56" s="653"/>
      <c r="I56" s="653"/>
      <c r="J56" s="653"/>
      <c r="K56" s="653"/>
      <c r="L56" s="654"/>
      <c r="M56" s="419">
        <f>SUM(M57:M59)</f>
        <v>71800</v>
      </c>
      <c r="N56" s="420">
        <f>SUM(N57:N59)</f>
        <v>30000</v>
      </c>
      <c r="O56" s="421"/>
    </row>
    <row r="57" spans="1:15" ht="22.95" customHeight="1" x14ac:dyDescent="0.2">
      <c r="A57" s="70"/>
      <c r="B57" s="365"/>
      <c r="C57" s="422" t="s">
        <v>16</v>
      </c>
      <c r="D57" s="332">
        <v>5</v>
      </c>
      <c r="E57" s="340" t="s">
        <v>61</v>
      </c>
      <c r="F57" s="334">
        <v>16200</v>
      </c>
      <c r="G57" s="335" t="s">
        <v>47</v>
      </c>
      <c r="H57" s="336" t="s">
        <v>62</v>
      </c>
      <c r="I57" s="350">
        <v>1</v>
      </c>
      <c r="J57" s="337" t="s">
        <v>57</v>
      </c>
      <c r="K57" s="338"/>
      <c r="L57" s="339" t="s">
        <v>88</v>
      </c>
      <c r="M57" s="200">
        <f t="shared" ref="M57:M59" si="5">IF(K57=0,F57*I57,F57*I57*K57)</f>
        <v>16200</v>
      </c>
      <c r="N57" s="208">
        <v>10000</v>
      </c>
      <c r="O57" s="198"/>
    </row>
    <row r="58" spans="1:15" ht="22.95" customHeight="1" x14ac:dyDescent="0.2">
      <c r="A58" s="70"/>
      <c r="B58" s="365"/>
      <c r="C58" s="278" t="s">
        <v>14</v>
      </c>
      <c r="D58" s="328"/>
      <c r="E58" s="321" t="s">
        <v>61</v>
      </c>
      <c r="F58" s="310">
        <v>600</v>
      </c>
      <c r="G58" s="311" t="s">
        <v>47</v>
      </c>
      <c r="H58" s="312" t="s">
        <v>62</v>
      </c>
      <c r="I58" s="351">
        <v>21</v>
      </c>
      <c r="J58" s="313" t="s">
        <v>57</v>
      </c>
      <c r="K58" s="369"/>
      <c r="L58" s="370" t="s">
        <v>88</v>
      </c>
      <c r="M58" s="398">
        <f t="shared" ref="M58" si="6">IF(K58=0,F58*I58,F58*I58*K58)</f>
        <v>12600</v>
      </c>
      <c r="N58" s="397">
        <v>0</v>
      </c>
      <c r="O58" s="371"/>
    </row>
    <row r="59" spans="1:15" ht="22.95" customHeight="1" x14ac:dyDescent="0.2">
      <c r="A59" s="70"/>
      <c r="B59" s="372"/>
      <c r="C59" s="279" t="s">
        <v>132</v>
      </c>
      <c r="D59" s="329">
        <v>6</v>
      </c>
      <c r="E59" s="322" t="s">
        <v>61</v>
      </c>
      <c r="F59" s="315">
        <v>43000</v>
      </c>
      <c r="G59" s="316" t="s">
        <v>47</v>
      </c>
      <c r="H59" s="317" t="s">
        <v>62</v>
      </c>
      <c r="I59" s="352">
        <v>1</v>
      </c>
      <c r="J59" s="318" t="s">
        <v>57</v>
      </c>
      <c r="K59" s="319"/>
      <c r="L59" s="320" t="s">
        <v>88</v>
      </c>
      <c r="M59" s="202">
        <f t="shared" si="5"/>
        <v>43000</v>
      </c>
      <c r="N59" s="210">
        <v>20000</v>
      </c>
      <c r="O59" s="100"/>
    </row>
    <row r="60" spans="1:15" ht="4.95" customHeight="1" thickBot="1" x14ac:dyDescent="0.25">
      <c r="A60" s="70"/>
      <c r="B60" s="66"/>
      <c r="C60" s="379"/>
      <c r="D60" s="380"/>
      <c r="E60" s="384"/>
      <c r="F60" s="380"/>
      <c r="G60" s="379"/>
      <c r="H60" s="382"/>
      <c r="I60" s="380"/>
      <c r="J60" s="382"/>
      <c r="K60" s="382"/>
      <c r="L60" s="382"/>
      <c r="M60" s="383"/>
      <c r="N60" s="383"/>
    </row>
    <row r="61" spans="1:15" ht="22.95" customHeight="1" thickBot="1" x14ac:dyDescent="0.25">
      <c r="A61" s="70">
        <v>5</v>
      </c>
      <c r="B61" s="418" t="s">
        <v>83</v>
      </c>
      <c r="C61" s="425" t="s">
        <v>194</v>
      </c>
      <c r="D61" s="427" t="s">
        <v>29</v>
      </c>
      <c r="E61" s="652" t="s">
        <v>193</v>
      </c>
      <c r="F61" s="653"/>
      <c r="G61" s="653"/>
      <c r="H61" s="653"/>
      <c r="I61" s="653"/>
      <c r="J61" s="653"/>
      <c r="K61" s="653"/>
      <c r="L61" s="654"/>
      <c r="M61" s="419">
        <f>SUM(M62:M62)</f>
        <v>3200</v>
      </c>
      <c r="N61" s="420">
        <f>SUM(N62:N62)</f>
        <v>0</v>
      </c>
      <c r="O61" s="421"/>
    </row>
    <row r="62" spans="1:15" ht="22.95" customHeight="1" x14ac:dyDescent="0.2">
      <c r="A62" s="70"/>
      <c r="B62" s="372"/>
      <c r="C62" s="403" t="s">
        <v>63</v>
      </c>
      <c r="D62" s="404"/>
      <c r="E62" s="423" t="s">
        <v>61</v>
      </c>
      <c r="F62" s="406">
        <v>80</v>
      </c>
      <c r="G62" s="407" t="s">
        <v>47</v>
      </c>
      <c r="H62" s="408" t="s">
        <v>62</v>
      </c>
      <c r="I62" s="409">
        <v>40</v>
      </c>
      <c r="J62" s="410" t="s">
        <v>12</v>
      </c>
      <c r="K62" s="411"/>
      <c r="L62" s="412" t="s">
        <v>88</v>
      </c>
      <c r="M62" s="413">
        <f t="shared" ref="M62" si="7">IF(K62=0,F62*I62,F62*I62*K62)</f>
        <v>3200</v>
      </c>
      <c r="N62" s="414">
        <v>0</v>
      </c>
      <c r="O62" s="415"/>
    </row>
    <row r="63" spans="1:15" ht="4.95" customHeight="1" thickBot="1" x14ac:dyDescent="0.25">
      <c r="A63" s="70"/>
      <c r="B63" s="66"/>
      <c r="C63" s="379"/>
      <c r="D63" s="380"/>
      <c r="E63" s="384"/>
      <c r="F63" s="380"/>
      <c r="G63" s="379"/>
      <c r="H63" s="382"/>
      <c r="I63" s="380"/>
      <c r="J63" s="382"/>
      <c r="K63" s="382"/>
      <c r="L63" s="382"/>
      <c r="M63" s="383"/>
      <c r="N63" s="383"/>
    </row>
    <row r="64" spans="1:15" ht="22.95" customHeight="1" thickBot="1" x14ac:dyDescent="0.25">
      <c r="A64" s="70">
        <v>6</v>
      </c>
      <c r="B64" s="418" t="s">
        <v>84</v>
      </c>
      <c r="C64" s="425" t="s">
        <v>194</v>
      </c>
      <c r="D64" s="427" t="s">
        <v>29</v>
      </c>
      <c r="E64" s="652" t="s">
        <v>193</v>
      </c>
      <c r="F64" s="653"/>
      <c r="G64" s="653"/>
      <c r="H64" s="653"/>
      <c r="I64" s="653"/>
      <c r="J64" s="653"/>
      <c r="K64" s="653"/>
      <c r="L64" s="654"/>
      <c r="M64" s="419">
        <f>SUM(M65:M65)</f>
        <v>32000</v>
      </c>
      <c r="N64" s="420">
        <f>SUM(N65:N65)</f>
        <v>32000</v>
      </c>
      <c r="O64" s="421"/>
    </row>
    <row r="65" spans="1:15" ht="22.95" customHeight="1" x14ac:dyDescent="0.2">
      <c r="A65" s="70"/>
      <c r="B65" s="372"/>
      <c r="C65" s="403" t="s">
        <v>84</v>
      </c>
      <c r="D65" s="404">
        <v>7</v>
      </c>
      <c r="E65" s="423" t="s">
        <v>61</v>
      </c>
      <c r="F65" s="406">
        <v>32000</v>
      </c>
      <c r="G65" s="407" t="s">
        <v>47</v>
      </c>
      <c r="H65" s="408" t="s">
        <v>62</v>
      </c>
      <c r="I65" s="409">
        <v>1</v>
      </c>
      <c r="J65" s="410" t="s">
        <v>57</v>
      </c>
      <c r="K65" s="411"/>
      <c r="L65" s="412" t="s">
        <v>88</v>
      </c>
      <c r="M65" s="413">
        <f t="shared" ref="M65" si="8">IF(K65=0,F65*I65,F65*I65*K65)</f>
        <v>32000</v>
      </c>
      <c r="N65" s="414">
        <v>32000</v>
      </c>
      <c r="O65" s="415"/>
    </row>
    <row r="66" spans="1:15" ht="4.95" customHeight="1" thickBot="1" x14ac:dyDescent="0.25">
      <c r="A66" s="70"/>
      <c r="B66" s="66"/>
      <c r="C66" s="379"/>
      <c r="D66" s="380"/>
      <c r="E66" s="384"/>
      <c r="F66" s="380"/>
      <c r="G66" s="379"/>
      <c r="H66" s="382"/>
      <c r="I66" s="380"/>
      <c r="J66" s="382"/>
      <c r="K66" s="382"/>
      <c r="L66" s="382"/>
      <c r="M66" s="383"/>
      <c r="N66" s="383"/>
    </row>
    <row r="67" spans="1:15" ht="34.799999999999997" customHeight="1" thickBot="1" x14ac:dyDescent="0.25">
      <c r="A67" s="70">
        <v>7</v>
      </c>
      <c r="B67" s="442" t="s">
        <v>133</v>
      </c>
      <c r="C67" s="425" t="s">
        <v>194</v>
      </c>
      <c r="D67" s="427" t="s">
        <v>29</v>
      </c>
      <c r="E67" s="652" t="s">
        <v>193</v>
      </c>
      <c r="F67" s="653"/>
      <c r="G67" s="653"/>
      <c r="H67" s="653"/>
      <c r="I67" s="653"/>
      <c r="J67" s="653"/>
      <c r="K67" s="653"/>
      <c r="L67" s="654"/>
      <c r="M67" s="419">
        <f>SUM(M68:M69)</f>
        <v>90000</v>
      </c>
      <c r="N67" s="420">
        <f>SUM(N68:N69)</f>
        <v>70000</v>
      </c>
      <c r="O67" s="421"/>
    </row>
    <row r="68" spans="1:15" ht="22.95" customHeight="1" x14ac:dyDescent="0.2">
      <c r="A68" s="70"/>
      <c r="B68" s="365"/>
      <c r="C68" s="342" t="s">
        <v>74</v>
      </c>
      <c r="D68" s="332">
        <v>8</v>
      </c>
      <c r="E68" s="340" t="s">
        <v>61</v>
      </c>
      <c r="F68" s="334">
        <v>70000</v>
      </c>
      <c r="G68" s="335" t="s">
        <v>47</v>
      </c>
      <c r="H68" s="336" t="s">
        <v>62</v>
      </c>
      <c r="I68" s="350">
        <v>1</v>
      </c>
      <c r="J68" s="337" t="s">
        <v>57</v>
      </c>
      <c r="K68" s="338"/>
      <c r="L68" s="339" t="s">
        <v>88</v>
      </c>
      <c r="M68" s="200">
        <f t="shared" ref="M68:M69" si="9">IF(K68=0,F68*I68,F68*I68*K68)</f>
        <v>70000</v>
      </c>
      <c r="N68" s="208">
        <v>70000</v>
      </c>
      <c r="O68" s="198"/>
    </row>
    <row r="69" spans="1:15" ht="22.95" customHeight="1" x14ac:dyDescent="0.2">
      <c r="A69" s="70"/>
      <c r="B69" s="372"/>
      <c r="C69" s="279" t="s">
        <v>15</v>
      </c>
      <c r="D69" s="329"/>
      <c r="E69" s="322" t="s">
        <v>61</v>
      </c>
      <c r="F69" s="315">
        <v>20000</v>
      </c>
      <c r="G69" s="316" t="s">
        <v>47</v>
      </c>
      <c r="H69" s="317" t="s">
        <v>62</v>
      </c>
      <c r="I69" s="352">
        <v>1</v>
      </c>
      <c r="J69" s="318" t="s">
        <v>57</v>
      </c>
      <c r="K69" s="319"/>
      <c r="L69" s="320" t="s">
        <v>88</v>
      </c>
      <c r="M69" s="202">
        <f t="shared" si="9"/>
        <v>20000</v>
      </c>
      <c r="N69" s="210">
        <v>0</v>
      </c>
      <c r="O69" s="100"/>
    </row>
    <row r="70" spans="1:15" ht="4.95" customHeight="1" thickBot="1" x14ac:dyDescent="0.25">
      <c r="A70" s="70"/>
      <c r="B70" s="66"/>
      <c r="C70" s="379"/>
      <c r="D70" s="380"/>
      <c r="E70" s="384"/>
      <c r="F70" s="380"/>
      <c r="G70" s="379"/>
      <c r="H70" s="382"/>
      <c r="I70" s="380"/>
      <c r="J70" s="382"/>
      <c r="K70" s="382"/>
      <c r="L70" s="382"/>
      <c r="M70" s="383"/>
      <c r="N70" s="383"/>
    </row>
    <row r="71" spans="1:15" ht="22.95" customHeight="1" thickBot="1" x14ac:dyDescent="0.25">
      <c r="A71" s="70">
        <v>8</v>
      </c>
      <c r="B71" s="418" t="s">
        <v>142</v>
      </c>
      <c r="C71" s="425" t="s">
        <v>194</v>
      </c>
      <c r="D71" s="427" t="s">
        <v>29</v>
      </c>
      <c r="E71" s="652" t="s">
        <v>193</v>
      </c>
      <c r="F71" s="653"/>
      <c r="G71" s="653"/>
      <c r="H71" s="653"/>
      <c r="I71" s="653"/>
      <c r="J71" s="653"/>
      <c r="K71" s="653"/>
      <c r="L71" s="654"/>
      <c r="M71" s="419">
        <f>SUM(M72:M72)</f>
        <v>0</v>
      </c>
      <c r="N71" s="420">
        <f>SUM(N72:N72)</f>
        <v>0</v>
      </c>
      <c r="O71" s="421"/>
    </row>
    <row r="72" spans="1:15" ht="22.95" customHeight="1" x14ac:dyDescent="0.2">
      <c r="A72" s="70"/>
      <c r="B72" s="416"/>
      <c r="C72" s="428"/>
      <c r="D72" s="417"/>
      <c r="E72" s="429" t="s">
        <v>61</v>
      </c>
      <c r="F72" s="430"/>
      <c r="G72" s="431" t="s">
        <v>47</v>
      </c>
      <c r="H72" s="432" t="s">
        <v>62</v>
      </c>
      <c r="I72" s="433"/>
      <c r="J72" s="434" t="s">
        <v>57</v>
      </c>
      <c r="K72" s="435"/>
      <c r="L72" s="436" t="s">
        <v>88</v>
      </c>
      <c r="M72" s="437">
        <f t="shared" ref="M72" si="10">IF(K72=0,F72*I72,F72*I72*K72)</f>
        <v>0</v>
      </c>
      <c r="N72" s="438"/>
      <c r="O72" s="439"/>
    </row>
    <row r="73" spans="1:15" ht="4.95" customHeight="1" x14ac:dyDescent="0.2">
      <c r="A73" s="66"/>
      <c r="B73" s="79"/>
      <c r="C73" s="81"/>
      <c r="D73" s="79"/>
      <c r="E73" s="118"/>
      <c r="F73" s="119"/>
      <c r="G73" s="79"/>
      <c r="H73" s="118"/>
      <c r="I73" s="80"/>
      <c r="J73" s="120"/>
      <c r="K73" s="120"/>
      <c r="L73" s="120"/>
      <c r="M73" s="2"/>
      <c r="N73" s="2"/>
    </row>
    <row r="74" spans="1:15" ht="22.95" customHeight="1" x14ac:dyDescent="0.2">
      <c r="A74" s="5"/>
      <c r="B74" s="77"/>
      <c r="C74" s="74" t="s">
        <v>75</v>
      </c>
      <c r="D74" s="77"/>
      <c r="E74" s="128"/>
      <c r="F74" s="73"/>
      <c r="G74" s="128"/>
      <c r="H74" s="74"/>
      <c r="I74" s="73"/>
      <c r="J74" s="74"/>
      <c r="K74" s="74"/>
      <c r="L74" s="75"/>
      <c r="M74" s="346">
        <f>M71+M67+M64+M61+M56+M52+M47+M44</f>
        <v>360000</v>
      </c>
      <c r="N74" s="212">
        <f>N71+N67+N64+N61+N56+N52+N47+N44</f>
        <v>210000</v>
      </c>
      <c r="O74" s="84"/>
    </row>
    <row r="75" spans="1:15" ht="22.95" customHeight="1" x14ac:dyDescent="0.2">
      <c r="B75" s="82"/>
      <c r="C75" s="75" t="s">
        <v>76</v>
      </c>
      <c r="D75" s="77"/>
      <c r="E75" s="72"/>
      <c r="F75" s="73"/>
      <c r="G75" s="128"/>
      <c r="H75" s="74"/>
      <c r="I75" s="73"/>
      <c r="J75" s="74"/>
      <c r="K75" s="74"/>
      <c r="L75" s="75"/>
      <c r="M75" s="203">
        <f>M25-M74</f>
        <v>0</v>
      </c>
      <c r="N75" s="212">
        <f>N24-N74</f>
        <v>0</v>
      </c>
      <c r="O75" s="110"/>
    </row>
    <row r="76" spans="1:15" ht="22.95" customHeight="1" x14ac:dyDescent="0.2">
      <c r="A76" s="123"/>
      <c r="B76" s="124"/>
      <c r="C76" s="125" t="s">
        <v>78</v>
      </c>
      <c r="D76" s="77"/>
      <c r="E76" s="72"/>
      <c r="F76" s="73"/>
      <c r="G76" s="128"/>
      <c r="H76" s="74"/>
      <c r="I76" s="73"/>
      <c r="J76" s="74"/>
      <c r="K76" s="74"/>
      <c r="L76" s="75"/>
      <c r="M76" s="204">
        <f>M75/M25</f>
        <v>0</v>
      </c>
      <c r="N76" s="177"/>
      <c r="O76" s="178"/>
    </row>
    <row r="77" spans="1:15" ht="22.95" customHeight="1" x14ac:dyDescent="0.2">
      <c r="B77" s="124"/>
      <c r="C77" s="125" t="s">
        <v>64</v>
      </c>
      <c r="D77" s="77"/>
      <c r="E77" s="72"/>
      <c r="F77" s="73"/>
      <c r="G77" s="128"/>
      <c r="H77" s="74"/>
      <c r="I77" s="73"/>
      <c r="J77" s="74"/>
      <c r="K77" s="74"/>
      <c r="L77" s="75"/>
      <c r="M77" s="177"/>
      <c r="N77" s="213">
        <f>N75/N16</f>
        <v>0</v>
      </c>
      <c r="O77" s="178"/>
    </row>
    <row r="78" spans="1:15" ht="17.100000000000001" customHeight="1" x14ac:dyDescent="0.2">
      <c r="M78" s="3"/>
    </row>
    <row r="79" spans="1:15" x14ac:dyDescent="0.2">
      <c r="M79" s="3"/>
    </row>
    <row r="80" spans="1:15" x14ac:dyDescent="0.2">
      <c r="M80" s="3"/>
    </row>
    <row r="81" spans="1:16" x14ac:dyDescent="0.2">
      <c r="M81" s="3"/>
    </row>
    <row r="82" spans="1:16" x14ac:dyDescent="0.2">
      <c r="M82" s="3"/>
    </row>
    <row r="83" spans="1:16" x14ac:dyDescent="0.2">
      <c r="M83" s="3"/>
    </row>
    <row r="84" spans="1:16" s="44" customFormat="1" x14ac:dyDescent="0.2">
      <c r="A84" s="12"/>
      <c r="B84" s="12"/>
      <c r="C84" s="12"/>
      <c r="D84" s="5"/>
      <c r="E84" s="12"/>
      <c r="F84" s="43"/>
      <c r="G84" s="5"/>
      <c r="H84" s="67"/>
      <c r="I84" s="65"/>
      <c r="J84" s="67"/>
      <c r="K84" s="67"/>
      <c r="L84" s="67"/>
      <c r="M84" s="3"/>
      <c r="N84" s="3"/>
      <c r="P84" s="12"/>
    </row>
  </sheetData>
  <mergeCells count="39">
    <mergeCell ref="G1:M1"/>
    <mergeCell ref="N1:O1"/>
    <mergeCell ref="B1:C1"/>
    <mergeCell ref="J17:L17"/>
    <mergeCell ref="J18:L18"/>
    <mergeCell ref="D1:F1"/>
    <mergeCell ref="D3:N3"/>
    <mergeCell ref="D4:N4"/>
    <mergeCell ref="D5:N5"/>
    <mergeCell ref="D6:N6"/>
    <mergeCell ref="D7:N7"/>
    <mergeCell ref="D8:N8"/>
    <mergeCell ref="D9:N9"/>
    <mergeCell ref="D14:L14"/>
    <mergeCell ref="D10:L10"/>
    <mergeCell ref="D11:L11"/>
    <mergeCell ref="D12:L12"/>
    <mergeCell ref="D13:L13"/>
    <mergeCell ref="E47:L47"/>
    <mergeCell ref="E52:L52"/>
    <mergeCell ref="B16:D16"/>
    <mergeCell ref="E24:L24"/>
    <mergeCell ref="E25:L25"/>
    <mergeCell ref="E26:L26"/>
    <mergeCell ref="F43:L43"/>
    <mergeCell ref="J22:L22"/>
    <mergeCell ref="J23:L23"/>
    <mergeCell ref="J21:L21"/>
    <mergeCell ref="C43:C44"/>
    <mergeCell ref="D43:D44"/>
    <mergeCell ref="E44:L44"/>
    <mergeCell ref="J19:L19"/>
    <mergeCell ref="E67:L67"/>
    <mergeCell ref="E71:L71"/>
    <mergeCell ref="J20:L20"/>
    <mergeCell ref="E16:M16"/>
    <mergeCell ref="E56:L56"/>
    <mergeCell ref="E61:L61"/>
    <mergeCell ref="E64:L64"/>
  </mergeCells>
  <phoneticPr fontId="2"/>
  <pageMargins left="0.55118110236220474" right="0.31496062992125984" top="0.6692913385826772" bottom="0.43307086614173229" header="0.31496062992125984" footer="0.19685039370078741"/>
  <pageSetup paperSize="9" scale="63" orientation="portrait" horizontalDpi="4294967292" verticalDpi="4294967292" r:id="rId1"/>
  <headerFooter alignWithMargins="0">
    <oddHeader>&amp;L&amp;C&amp;R&amp;"ヒラギノ角ゴ Pro W3,標準"&amp;A</oddHeader>
    <oddFooter>&amp;P/&amp;N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61"/>
  <sheetViews>
    <sheetView view="pageBreakPreview" topLeftCell="A100" zoomScale="125" zoomScaleNormal="150" workbookViewId="0">
      <selection activeCell="B1" sqref="B1:C1"/>
    </sheetView>
  </sheetViews>
  <sheetFormatPr defaultColWidth="8.77734375" defaultRowHeight="13.2" x14ac:dyDescent="0.2"/>
  <cols>
    <col min="1" max="1" width="2.77734375" style="12" customWidth="1"/>
    <col min="2" max="2" width="6.6640625" style="12" customWidth="1"/>
    <col min="3" max="3" width="20.88671875" style="12" customWidth="1"/>
    <col min="4" max="4" width="4.6640625" style="65" customWidth="1"/>
    <col min="5" max="5" width="4.5546875" style="12" customWidth="1"/>
    <col min="6" max="6" width="10.77734375" style="43" customWidth="1"/>
    <col min="7" max="8" width="3.77734375" style="5" customWidth="1"/>
    <col min="9" max="9" width="3.77734375" style="65" customWidth="1"/>
    <col min="10" max="10" width="11.21875" style="67" customWidth="1"/>
    <col min="11" max="11" width="3.21875" style="5" customWidth="1"/>
    <col min="12" max="12" width="12.21875" style="67" customWidth="1"/>
    <col min="13" max="14" width="10.77734375" style="12" customWidth="1"/>
    <col min="15" max="15" width="18.88671875" style="44" customWidth="1"/>
    <col min="16" max="16" width="1.88671875" style="12" customWidth="1"/>
    <col min="17" max="16384" width="8.77734375" style="12"/>
  </cols>
  <sheetData>
    <row r="1" spans="1:15" ht="26.1" customHeight="1" x14ac:dyDescent="0.2">
      <c r="A1" s="44"/>
      <c r="B1" s="531"/>
      <c r="C1" s="532"/>
      <c r="D1" s="666" t="s">
        <v>0</v>
      </c>
      <c r="E1" s="640"/>
      <c r="F1" s="640" t="s">
        <v>158</v>
      </c>
      <c r="G1" s="640"/>
      <c r="H1" s="640"/>
      <c r="I1" s="640"/>
      <c r="J1" s="640"/>
      <c r="K1" s="640"/>
      <c r="L1" s="640"/>
      <c r="M1" s="640"/>
      <c r="N1" s="651" t="s">
        <v>156</v>
      </c>
      <c r="O1" s="651"/>
    </row>
    <row r="2" spans="1:15" ht="18" customHeight="1" x14ac:dyDescent="0.2">
      <c r="A2" s="44"/>
      <c r="B2" s="44"/>
      <c r="C2" s="44"/>
      <c r="D2" s="66"/>
      <c r="E2" s="44"/>
      <c r="F2" s="44"/>
      <c r="G2" s="66"/>
      <c r="H2" s="66"/>
      <c r="I2" s="66"/>
      <c r="J2" s="69"/>
      <c r="K2" s="66"/>
      <c r="L2" s="69"/>
      <c r="M2" s="44"/>
      <c r="N2" s="44"/>
    </row>
    <row r="3" spans="1:15" ht="24" customHeight="1" x14ac:dyDescent="0.2">
      <c r="A3" s="44"/>
      <c r="B3" s="44"/>
      <c r="C3" s="393" t="s">
        <v>86</v>
      </c>
      <c r="D3" s="579"/>
      <c r="E3" s="580"/>
      <c r="F3" s="580"/>
      <c r="G3" s="580"/>
      <c r="H3" s="580"/>
      <c r="I3" s="580"/>
      <c r="J3" s="580"/>
      <c r="K3" s="580"/>
      <c r="L3" s="580"/>
      <c r="M3" s="580"/>
      <c r="N3" s="581"/>
    </row>
    <row r="4" spans="1:15" ht="24" customHeight="1" x14ac:dyDescent="0.2">
      <c r="A4" s="44"/>
      <c r="B4" s="44"/>
      <c r="C4" s="216" t="s">
        <v>66</v>
      </c>
      <c r="D4" s="582"/>
      <c r="E4" s="583"/>
      <c r="F4" s="583"/>
      <c r="G4" s="583"/>
      <c r="H4" s="583"/>
      <c r="I4" s="583"/>
      <c r="J4" s="583"/>
      <c r="K4" s="583"/>
      <c r="L4" s="583"/>
      <c r="M4" s="583"/>
      <c r="N4" s="584"/>
    </row>
    <row r="5" spans="1:15" ht="24" customHeight="1" x14ac:dyDescent="0.2">
      <c r="A5" s="44"/>
      <c r="B5" s="44"/>
      <c r="C5" s="217" t="s">
        <v>32</v>
      </c>
      <c r="D5" s="582"/>
      <c r="E5" s="583"/>
      <c r="F5" s="583"/>
      <c r="G5" s="583"/>
      <c r="H5" s="583"/>
      <c r="I5" s="583"/>
      <c r="J5" s="583"/>
      <c r="K5" s="583"/>
      <c r="L5" s="583"/>
      <c r="M5" s="583"/>
      <c r="N5" s="584"/>
    </row>
    <row r="6" spans="1:15" ht="24" customHeight="1" x14ac:dyDescent="0.2">
      <c r="A6" s="44"/>
      <c r="B6" s="44"/>
      <c r="C6" s="217" t="s">
        <v>33</v>
      </c>
      <c r="D6" s="582"/>
      <c r="E6" s="583"/>
      <c r="F6" s="583"/>
      <c r="G6" s="583"/>
      <c r="H6" s="583"/>
      <c r="I6" s="583"/>
      <c r="J6" s="583"/>
      <c r="K6" s="583"/>
      <c r="L6" s="583"/>
      <c r="M6" s="583"/>
      <c r="N6" s="584"/>
    </row>
    <row r="7" spans="1:15" ht="24" customHeight="1" x14ac:dyDescent="0.2">
      <c r="A7" s="44"/>
      <c r="B7" s="44"/>
      <c r="C7" s="217" t="s">
        <v>22</v>
      </c>
      <c r="D7" s="582"/>
      <c r="E7" s="583"/>
      <c r="F7" s="583"/>
      <c r="G7" s="583"/>
      <c r="H7" s="583"/>
      <c r="I7" s="583"/>
      <c r="J7" s="583"/>
      <c r="K7" s="583"/>
      <c r="L7" s="583"/>
      <c r="M7" s="583"/>
      <c r="N7" s="584"/>
    </row>
    <row r="8" spans="1:15" ht="24" customHeight="1" x14ac:dyDescent="0.2">
      <c r="A8" s="44"/>
      <c r="B8" s="44"/>
      <c r="C8" s="217" t="s">
        <v>23</v>
      </c>
      <c r="D8" s="582"/>
      <c r="E8" s="583"/>
      <c r="F8" s="583"/>
      <c r="G8" s="583"/>
      <c r="H8" s="583"/>
      <c r="I8" s="583"/>
      <c r="J8" s="583"/>
      <c r="K8" s="583"/>
      <c r="L8" s="583"/>
      <c r="M8" s="583"/>
      <c r="N8" s="584"/>
    </row>
    <row r="9" spans="1:15" ht="24" customHeight="1" thickBot="1" x14ac:dyDescent="0.25">
      <c r="A9" s="44"/>
      <c r="B9" s="44"/>
      <c r="C9" s="394" t="s">
        <v>24</v>
      </c>
      <c r="D9" s="670"/>
      <c r="E9" s="671"/>
      <c r="F9" s="671"/>
      <c r="G9" s="671"/>
      <c r="H9" s="671"/>
      <c r="I9" s="671"/>
      <c r="J9" s="671"/>
      <c r="K9" s="671"/>
      <c r="L9" s="671"/>
      <c r="M9" s="671"/>
      <c r="N9" s="672"/>
    </row>
    <row r="10" spans="1:15" ht="24" customHeight="1" x14ac:dyDescent="0.2">
      <c r="A10" s="44"/>
      <c r="B10" s="44"/>
      <c r="C10" s="395" t="s">
        <v>224</v>
      </c>
      <c r="D10" s="628" t="s">
        <v>190</v>
      </c>
      <c r="E10" s="629"/>
      <c r="F10" s="629"/>
      <c r="G10" s="629"/>
      <c r="H10" s="629"/>
      <c r="I10" s="629"/>
      <c r="J10" s="629"/>
      <c r="K10" s="629"/>
      <c r="L10" s="630"/>
      <c r="M10" s="281">
        <v>100000</v>
      </c>
      <c r="N10" s="288">
        <v>0</v>
      </c>
    </row>
    <row r="11" spans="1:15" ht="24" customHeight="1" thickBot="1" x14ac:dyDescent="0.25">
      <c r="A11" s="44"/>
      <c r="B11" s="44"/>
      <c r="C11" s="396" t="s">
        <v>225</v>
      </c>
      <c r="D11" s="631" t="s">
        <v>2</v>
      </c>
      <c r="E11" s="632"/>
      <c r="F11" s="632"/>
      <c r="G11" s="632"/>
      <c r="H11" s="632"/>
      <c r="I11" s="632"/>
      <c r="J11" s="632"/>
      <c r="K11" s="632"/>
      <c r="L11" s="632"/>
      <c r="M11" s="282">
        <v>100000</v>
      </c>
      <c r="N11" s="290">
        <v>0</v>
      </c>
    </row>
    <row r="12" spans="1:15" ht="24" customHeight="1" x14ac:dyDescent="0.2">
      <c r="A12" s="44"/>
      <c r="B12" s="44"/>
      <c r="C12" s="395" t="s">
        <v>168</v>
      </c>
      <c r="D12" s="628" t="s">
        <v>176</v>
      </c>
      <c r="E12" s="629"/>
      <c r="F12" s="629"/>
      <c r="G12" s="629"/>
      <c r="H12" s="629"/>
      <c r="I12" s="629"/>
      <c r="J12" s="629"/>
      <c r="K12" s="629"/>
      <c r="L12" s="630"/>
      <c r="M12" s="360">
        <f>M151</f>
        <v>0</v>
      </c>
      <c r="N12" s="283">
        <f>N151</f>
        <v>0</v>
      </c>
    </row>
    <row r="13" spans="1:15" ht="24" customHeight="1" thickBot="1" x14ac:dyDescent="0.25">
      <c r="C13" s="396" t="s">
        <v>170</v>
      </c>
      <c r="D13" s="631" t="s">
        <v>177</v>
      </c>
      <c r="E13" s="632"/>
      <c r="F13" s="632"/>
      <c r="G13" s="632"/>
      <c r="H13" s="632"/>
      <c r="I13" s="632"/>
      <c r="J13" s="632"/>
      <c r="K13" s="632"/>
      <c r="L13" s="633"/>
      <c r="M13" s="361">
        <v>0</v>
      </c>
      <c r="N13" s="284">
        <f>M13</f>
        <v>0</v>
      </c>
    </row>
    <row r="14" spans="1:15" ht="24" customHeight="1" thickBot="1" x14ac:dyDescent="0.25">
      <c r="C14" s="114" t="s">
        <v>76</v>
      </c>
      <c r="D14" s="628" t="s">
        <v>191</v>
      </c>
      <c r="E14" s="629"/>
      <c r="F14" s="629"/>
      <c r="G14" s="629"/>
      <c r="H14" s="629"/>
      <c r="I14" s="629"/>
      <c r="J14" s="629"/>
      <c r="K14" s="629"/>
      <c r="L14" s="630"/>
      <c r="M14" s="400"/>
      <c r="N14" s="205">
        <f>N10-N12</f>
        <v>0</v>
      </c>
    </row>
    <row r="15" spans="1:15" ht="20.100000000000001" customHeight="1" thickBot="1" x14ac:dyDescent="0.25">
      <c r="A15" s="1">
        <v>1</v>
      </c>
      <c r="B15" s="1" t="s">
        <v>70</v>
      </c>
      <c r="C15" s="79"/>
      <c r="D15" s="80"/>
      <c r="E15" s="79"/>
      <c r="F15" s="80"/>
      <c r="G15" s="79"/>
      <c r="H15" s="79"/>
      <c r="I15" s="80"/>
      <c r="J15" s="81"/>
      <c r="K15" s="79"/>
      <c r="L15" s="81"/>
      <c r="M15" s="2"/>
      <c r="N15" s="2"/>
    </row>
    <row r="16" spans="1:15" ht="21.75" customHeight="1" thickBot="1" x14ac:dyDescent="0.25">
      <c r="B16" s="527" t="s">
        <v>85</v>
      </c>
      <c r="C16" s="644"/>
      <c r="D16" s="528"/>
      <c r="E16" s="673"/>
      <c r="F16" s="673"/>
      <c r="G16" s="673"/>
      <c r="H16" s="673"/>
      <c r="I16" s="673"/>
      <c r="J16" s="673"/>
      <c r="K16" s="673"/>
      <c r="L16" s="673"/>
      <c r="M16" s="674"/>
      <c r="N16" s="205">
        <f>N10</f>
        <v>0</v>
      </c>
      <c r="O16" s="130" t="s">
        <v>44</v>
      </c>
    </row>
    <row r="17" spans="1:16" ht="18.75" customHeight="1" x14ac:dyDescent="0.2">
      <c r="B17" s="305" t="s">
        <v>48</v>
      </c>
      <c r="C17" s="131"/>
      <c r="D17" s="323"/>
      <c r="E17" s="303" t="s">
        <v>61</v>
      </c>
      <c r="F17" s="308"/>
      <c r="G17" s="252" t="s">
        <v>47</v>
      </c>
      <c r="H17" s="192" t="s">
        <v>62</v>
      </c>
      <c r="I17" s="349"/>
      <c r="J17" s="533" t="s">
        <v>90</v>
      </c>
      <c r="K17" s="534"/>
      <c r="L17" s="535"/>
      <c r="M17" s="390">
        <f t="shared" ref="M17:M23" si="0">F17*I17</f>
        <v>0</v>
      </c>
      <c r="N17" s="133"/>
      <c r="O17" s="88"/>
    </row>
    <row r="18" spans="1:16" ht="18.75" customHeight="1" x14ac:dyDescent="0.2">
      <c r="A18" s="5"/>
      <c r="B18" s="306" t="s">
        <v>141</v>
      </c>
      <c r="C18" s="134"/>
      <c r="D18" s="324"/>
      <c r="E18" s="135" t="s">
        <v>61</v>
      </c>
      <c r="F18" s="184"/>
      <c r="G18" s="242" t="s">
        <v>47</v>
      </c>
      <c r="H18" s="91" t="s">
        <v>62</v>
      </c>
      <c r="I18" s="247"/>
      <c r="J18" s="533" t="s">
        <v>90</v>
      </c>
      <c r="K18" s="534"/>
      <c r="L18" s="535"/>
      <c r="M18" s="362">
        <f t="shared" si="0"/>
        <v>0</v>
      </c>
      <c r="N18" s="93"/>
      <c r="O18" s="94"/>
    </row>
    <row r="19" spans="1:16" ht="18.75" customHeight="1" x14ac:dyDescent="0.2">
      <c r="B19" s="306" t="s">
        <v>56</v>
      </c>
      <c r="C19" s="134"/>
      <c r="D19" s="324"/>
      <c r="E19" s="135" t="s">
        <v>61</v>
      </c>
      <c r="F19" s="184"/>
      <c r="G19" s="242" t="s">
        <v>47</v>
      </c>
      <c r="H19" s="91" t="s">
        <v>62</v>
      </c>
      <c r="I19" s="247"/>
      <c r="J19" s="533" t="s">
        <v>90</v>
      </c>
      <c r="K19" s="534"/>
      <c r="L19" s="535"/>
      <c r="M19" s="362">
        <v>0</v>
      </c>
      <c r="N19" s="93"/>
      <c r="O19" s="95"/>
    </row>
    <row r="20" spans="1:16" ht="18.75" customHeight="1" x14ac:dyDescent="0.2">
      <c r="A20" s="5"/>
      <c r="B20" s="306" t="s">
        <v>49</v>
      </c>
      <c r="C20" s="134"/>
      <c r="D20" s="324"/>
      <c r="E20" s="135" t="s">
        <v>61</v>
      </c>
      <c r="F20" s="184"/>
      <c r="G20" s="242" t="s">
        <v>47</v>
      </c>
      <c r="H20" s="91" t="s">
        <v>62</v>
      </c>
      <c r="I20" s="247"/>
      <c r="J20" s="533" t="s">
        <v>90</v>
      </c>
      <c r="K20" s="534"/>
      <c r="L20" s="535"/>
      <c r="M20" s="362">
        <f t="shared" si="0"/>
        <v>0</v>
      </c>
      <c r="N20" s="93"/>
      <c r="O20" s="95"/>
    </row>
    <row r="21" spans="1:16" ht="18.75" customHeight="1" x14ac:dyDescent="0.2">
      <c r="B21" s="306" t="s">
        <v>50</v>
      </c>
      <c r="C21" s="134"/>
      <c r="D21" s="324"/>
      <c r="E21" s="135" t="s">
        <v>61</v>
      </c>
      <c r="F21" s="184"/>
      <c r="G21" s="242" t="s">
        <v>47</v>
      </c>
      <c r="H21" s="91" t="s">
        <v>62</v>
      </c>
      <c r="I21" s="247"/>
      <c r="J21" s="533" t="s">
        <v>90</v>
      </c>
      <c r="K21" s="534"/>
      <c r="L21" s="535"/>
      <c r="M21" s="362">
        <f t="shared" si="0"/>
        <v>0</v>
      </c>
      <c r="N21" s="93"/>
      <c r="O21" s="95"/>
    </row>
    <row r="22" spans="1:16" ht="18.75" customHeight="1" x14ac:dyDescent="0.2">
      <c r="A22" s="5"/>
      <c r="B22" s="306" t="s">
        <v>51</v>
      </c>
      <c r="C22" s="134"/>
      <c r="D22" s="324"/>
      <c r="E22" s="135" t="s">
        <v>61</v>
      </c>
      <c r="F22" s="184"/>
      <c r="G22" s="242" t="s">
        <v>47</v>
      </c>
      <c r="H22" s="91" t="s">
        <v>62</v>
      </c>
      <c r="I22" s="247"/>
      <c r="J22" s="533" t="s">
        <v>90</v>
      </c>
      <c r="K22" s="534"/>
      <c r="L22" s="535"/>
      <c r="M22" s="362">
        <f t="shared" si="0"/>
        <v>0</v>
      </c>
      <c r="N22" s="93"/>
      <c r="O22" s="95"/>
    </row>
    <row r="23" spans="1:16" ht="18.75" customHeight="1" thickBot="1" x14ac:dyDescent="0.25">
      <c r="B23" s="307"/>
      <c r="C23" s="136"/>
      <c r="D23" s="325"/>
      <c r="E23" s="137" t="s">
        <v>61</v>
      </c>
      <c r="F23" s="185"/>
      <c r="G23" s="243" t="s">
        <v>47</v>
      </c>
      <c r="H23" s="97" t="s">
        <v>62</v>
      </c>
      <c r="I23" s="248"/>
      <c r="J23" s="568" t="s">
        <v>90</v>
      </c>
      <c r="K23" s="569"/>
      <c r="L23" s="570"/>
      <c r="M23" s="363">
        <f t="shared" si="0"/>
        <v>0</v>
      </c>
      <c r="N23" s="181"/>
      <c r="O23" s="100"/>
    </row>
    <row r="24" spans="1:16" ht="18.75" customHeight="1" thickBot="1" x14ac:dyDescent="0.25">
      <c r="B24" s="77"/>
      <c r="C24" s="74" t="s">
        <v>195</v>
      </c>
      <c r="D24" s="155"/>
      <c r="E24" s="529"/>
      <c r="F24" s="626"/>
      <c r="G24" s="626"/>
      <c r="H24" s="626"/>
      <c r="I24" s="626"/>
      <c r="J24" s="626"/>
      <c r="K24" s="626"/>
      <c r="L24" s="627"/>
      <c r="M24" s="189">
        <f>SUM(M16:M23)</f>
        <v>0</v>
      </c>
      <c r="N24" s="205">
        <f>SUM(N16:N23)</f>
        <v>0</v>
      </c>
      <c r="P24" s="101"/>
    </row>
    <row r="25" spans="1:16" ht="18.75" customHeight="1" thickBot="1" x14ac:dyDescent="0.25">
      <c r="B25" s="77"/>
      <c r="C25" s="74" t="s">
        <v>196</v>
      </c>
      <c r="D25" s="155"/>
      <c r="E25" s="529"/>
      <c r="F25" s="626"/>
      <c r="G25" s="626"/>
      <c r="H25" s="626"/>
      <c r="I25" s="626"/>
      <c r="J25" s="626"/>
      <c r="K25" s="626"/>
      <c r="L25" s="627"/>
      <c r="M25" s="182">
        <f>M24+N24</f>
        <v>0</v>
      </c>
      <c r="N25" s="180"/>
      <c r="P25" s="101"/>
    </row>
    <row r="26" spans="1:16" ht="18.75" customHeight="1" x14ac:dyDescent="0.2">
      <c r="A26" s="5"/>
      <c r="B26" s="77"/>
      <c r="C26" s="74" t="s">
        <v>54</v>
      </c>
      <c r="D26" s="155"/>
      <c r="E26" s="540" t="s">
        <v>71</v>
      </c>
      <c r="F26" s="541"/>
      <c r="G26" s="541"/>
      <c r="H26" s="541"/>
      <c r="I26" s="541"/>
      <c r="J26" s="541"/>
      <c r="K26" s="541"/>
      <c r="L26" s="542"/>
      <c r="M26" s="440" t="e">
        <f>N16/M25</f>
        <v>#DIV/0!</v>
      </c>
      <c r="N26" s="103"/>
      <c r="P26" s="101"/>
    </row>
    <row r="27" spans="1:16" ht="12" customHeight="1" x14ac:dyDescent="0.2">
      <c r="A27" s="5"/>
      <c r="B27" s="79"/>
      <c r="C27" s="104"/>
      <c r="D27" s="156"/>
      <c r="F27" s="80"/>
      <c r="G27" s="79"/>
      <c r="H27" s="79"/>
      <c r="I27" s="80"/>
      <c r="J27" s="81"/>
      <c r="K27" s="79"/>
      <c r="L27" s="81"/>
      <c r="M27" s="103"/>
      <c r="N27" s="103"/>
      <c r="P27" s="101"/>
    </row>
    <row r="28" spans="1:16" ht="18.75" customHeight="1" x14ac:dyDescent="0.2">
      <c r="A28" s="5"/>
      <c r="B28" s="66">
        <v>1</v>
      </c>
      <c r="C28" s="101" t="s">
        <v>25</v>
      </c>
      <c r="D28" s="326"/>
      <c r="F28" s="80"/>
      <c r="G28" s="79"/>
      <c r="H28" s="79"/>
      <c r="I28" s="80"/>
      <c r="J28" s="81"/>
      <c r="K28" s="79"/>
      <c r="L28" s="81"/>
      <c r="M28" s="103"/>
      <c r="N28" s="103"/>
      <c r="P28" s="101"/>
    </row>
    <row r="29" spans="1:16" ht="18.75" customHeight="1" x14ac:dyDescent="0.2">
      <c r="A29" s="5"/>
      <c r="B29" s="66">
        <v>2</v>
      </c>
      <c r="C29" s="101" t="s">
        <v>42</v>
      </c>
      <c r="D29" s="326"/>
      <c r="F29" s="80"/>
      <c r="G29" s="79"/>
      <c r="H29" s="79"/>
      <c r="I29" s="80"/>
      <c r="J29" s="81"/>
      <c r="K29" s="79"/>
      <c r="L29" s="81"/>
      <c r="M29" s="103"/>
      <c r="N29" s="103"/>
      <c r="P29" s="101"/>
    </row>
    <row r="30" spans="1:16" ht="18.75" customHeight="1" x14ac:dyDescent="0.2">
      <c r="A30" s="5"/>
      <c r="B30" s="66">
        <v>3</v>
      </c>
      <c r="C30" s="101" t="s">
        <v>26</v>
      </c>
      <c r="D30" s="326"/>
      <c r="E30" s="101"/>
      <c r="F30" s="80"/>
      <c r="G30" s="79"/>
      <c r="H30" s="79"/>
      <c r="I30" s="80"/>
      <c r="J30" s="81"/>
      <c r="K30" s="79"/>
      <c r="L30" s="81"/>
      <c r="M30" s="103"/>
      <c r="N30" s="103"/>
      <c r="P30" s="101"/>
    </row>
    <row r="31" spans="1:16" ht="18.75" customHeight="1" x14ac:dyDescent="0.2">
      <c r="A31" s="5"/>
      <c r="B31" s="66">
        <v>4</v>
      </c>
      <c r="C31" s="101" t="s">
        <v>27</v>
      </c>
      <c r="D31" s="156"/>
      <c r="E31" s="101"/>
      <c r="F31" s="80"/>
      <c r="G31" s="79"/>
      <c r="H31" s="79"/>
      <c r="I31" s="80"/>
      <c r="J31" s="81"/>
      <c r="K31" s="79"/>
      <c r="L31" s="81"/>
      <c r="M31" s="103"/>
      <c r="N31" s="103"/>
      <c r="P31" s="101"/>
    </row>
    <row r="32" spans="1:16" ht="18.75" customHeight="1" x14ac:dyDescent="0.2">
      <c r="A32" s="5"/>
      <c r="B32" s="66">
        <v>5</v>
      </c>
      <c r="C32" s="101" t="s">
        <v>21</v>
      </c>
      <c r="D32" s="326"/>
      <c r="E32" s="101"/>
      <c r="F32" s="80"/>
      <c r="G32" s="79"/>
      <c r="H32" s="79"/>
      <c r="I32" s="80"/>
      <c r="J32" s="81"/>
      <c r="K32" s="79"/>
      <c r="L32" s="81"/>
      <c r="M32" s="103"/>
      <c r="N32" s="103"/>
      <c r="P32" s="101"/>
    </row>
    <row r="33" spans="1:16" ht="18.75" customHeight="1" x14ac:dyDescent="0.2">
      <c r="A33" s="5"/>
      <c r="B33" s="138">
        <v>1</v>
      </c>
      <c r="C33" s="139" t="s">
        <v>34</v>
      </c>
      <c r="D33" s="327"/>
      <c r="E33" s="139"/>
      <c r="F33" s="80"/>
      <c r="G33" s="79"/>
      <c r="H33" s="79"/>
      <c r="I33" s="80"/>
      <c r="J33" s="81"/>
      <c r="K33" s="79"/>
      <c r="L33" s="81"/>
      <c r="M33" s="103"/>
      <c r="N33" s="103"/>
      <c r="P33" s="101"/>
    </row>
    <row r="34" spans="1:16" ht="18.75" customHeight="1" x14ac:dyDescent="0.2">
      <c r="A34" s="5"/>
      <c r="B34" s="138">
        <v>2</v>
      </c>
      <c r="C34" s="139" t="s">
        <v>151</v>
      </c>
      <c r="D34" s="327"/>
      <c r="E34" s="139"/>
      <c r="F34" s="80"/>
      <c r="G34" s="79"/>
      <c r="H34" s="79"/>
      <c r="I34" s="80"/>
      <c r="J34" s="81"/>
      <c r="K34" s="79"/>
      <c r="L34" s="81"/>
      <c r="M34" s="103"/>
      <c r="N34" s="103"/>
      <c r="P34" s="101"/>
    </row>
    <row r="35" spans="1:16" ht="18.75" customHeight="1" x14ac:dyDescent="0.2">
      <c r="A35" s="5"/>
      <c r="B35" s="138">
        <v>3</v>
      </c>
      <c r="C35" s="139" t="s">
        <v>36</v>
      </c>
      <c r="D35" s="327"/>
      <c r="E35" s="139"/>
      <c r="F35" s="80"/>
      <c r="G35" s="79"/>
      <c r="H35" s="79"/>
      <c r="I35" s="80"/>
      <c r="J35" s="81"/>
      <c r="K35" s="79"/>
      <c r="L35" s="81"/>
      <c r="M35" s="103"/>
      <c r="N35" s="103"/>
      <c r="P35" s="101"/>
    </row>
    <row r="36" spans="1:16" ht="18.75" customHeight="1" x14ac:dyDescent="0.2">
      <c r="A36" s="5"/>
      <c r="B36" s="138">
        <v>4</v>
      </c>
      <c r="C36" s="139" t="s">
        <v>37</v>
      </c>
      <c r="D36" s="327"/>
      <c r="E36" s="139"/>
      <c r="F36" s="80"/>
      <c r="G36" s="79"/>
      <c r="H36" s="79"/>
      <c r="I36" s="80"/>
      <c r="J36" s="81"/>
      <c r="K36" s="79"/>
      <c r="L36" s="81"/>
      <c r="M36" s="103"/>
      <c r="N36" s="103"/>
      <c r="P36" s="101"/>
    </row>
    <row r="37" spans="1:16" ht="18.75" customHeight="1" x14ac:dyDescent="0.2">
      <c r="A37" s="5"/>
      <c r="B37" s="138">
        <v>5</v>
      </c>
      <c r="C37" s="139" t="s">
        <v>38</v>
      </c>
      <c r="D37" s="327"/>
      <c r="E37" s="139"/>
      <c r="F37" s="80"/>
      <c r="G37" s="79"/>
      <c r="H37" s="79"/>
      <c r="I37" s="80"/>
      <c r="J37" s="81"/>
      <c r="K37" s="79"/>
      <c r="L37" s="81"/>
      <c r="M37" s="103"/>
      <c r="N37" s="103"/>
      <c r="P37" s="101"/>
    </row>
    <row r="38" spans="1:16" ht="18.75" customHeight="1" x14ac:dyDescent="0.2">
      <c r="A38" s="5"/>
      <c r="B38" s="138">
        <v>6</v>
      </c>
      <c r="C38" s="139" t="s">
        <v>39</v>
      </c>
      <c r="D38" s="327"/>
      <c r="E38" s="139"/>
      <c r="F38" s="80"/>
      <c r="G38" s="79"/>
      <c r="H38" s="79"/>
      <c r="I38" s="80"/>
      <c r="J38" s="81"/>
      <c r="K38" s="79"/>
      <c r="L38" s="81"/>
      <c r="M38" s="103"/>
      <c r="N38" s="103"/>
      <c r="P38" s="101"/>
    </row>
    <row r="39" spans="1:16" ht="18.75" customHeight="1" x14ac:dyDescent="0.2">
      <c r="A39" s="5"/>
      <c r="B39" s="138">
        <v>7</v>
      </c>
      <c r="C39" s="139" t="s">
        <v>40</v>
      </c>
      <c r="D39" s="327"/>
      <c r="E39" s="139"/>
      <c r="F39" s="80"/>
      <c r="G39" s="79"/>
      <c r="H39" s="79"/>
      <c r="I39" s="80"/>
      <c r="J39" s="81"/>
      <c r="K39" s="79"/>
      <c r="L39" s="81"/>
      <c r="M39" s="103"/>
      <c r="N39" s="103"/>
      <c r="P39" s="101"/>
    </row>
    <row r="40" spans="1:16" ht="18.75" customHeight="1" x14ac:dyDescent="0.2">
      <c r="A40" s="5"/>
      <c r="B40" s="138">
        <v>8</v>
      </c>
      <c r="C40" s="139" t="s">
        <v>143</v>
      </c>
      <c r="D40" s="327"/>
      <c r="E40" s="139"/>
      <c r="F40" s="80"/>
      <c r="G40" s="79"/>
      <c r="H40" s="79"/>
      <c r="I40" s="80"/>
      <c r="J40" s="81"/>
      <c r="K40" s="79"/>
      <c r="L40" s="81"/>
      <c r="M40" s="107"/>
      <c r="N40" s="107"/>
      <c r="P40" s="101"/>
    </row>
    <row r="41" spans="1:16" ht="18.75" customHeight="1" x14ac:dyDescent="0.2">
      <c r="A41" s="5"/>
      <c r="B41" s="140"/>
      <c r="C41" s="104"/>
      <c r="D41" s="156"/>
      <c r="E41" s="101"/>
      <c r="F41" s="80"/>
      <c r="G41" s="79"/>
      <c r="H41" s="79"/>
      <c r="I41" s="80"/>
      <c r="J41" s="81"/>
      <c r="K41" s="79"/>
      <c r="L41" s="81"/>
      <c r="M41" s="103"/>
      <c r="N41" s="103"/>
      <c r="P41" s="101"/>
    </row>
    <row r="42" spans="1:16" ht="18.75" customHeight="1" x14ac:dyDescent="0.2">
      <c r="A42" s="5"/>
      <c r="B42" s="79"/>
      <c r="C42" s="104"/>
      <c r="D42" s="156"/>
      <c r="E42" s="101"/>
      <c r="F42" s="80"/>
      <c r="G42" s="79"/>
      <c r="H42" s="79"/>
      <c r="I42" s="80"/>
      <c r="J42" s="81"/>
      <c r="K42" s="79"/>
      <c r="L42" s="81"/>
      <c r="M42" s="103"/>
      <c r="N42" s="103"/>
      <c r="P42" s="101"/>
    </row>
    <row r="43" spans="1:16" ht="18.75" customHeight="1" thickBot="1" x14ac:dyDescent="0.25">
      <c r="A43" s="1">
        <v>2</v>
      </c>
      <c r="B43" s="1" t="s">
        <v>60</v>
      </c>
      <c r="C43" s="108"/>
      <c r="D43" s="157"/>
      <c r="E43" s="5"/>
      <c r="F43" s="65"/>
      <c r="M43" s="109"/>
      <c r="N43" s="109"/>
    </row>
    <row r="44" spans="1:16" ht="24" customHeight="1" thickBot="1" x14ac:dyDescent="0.25">
      <c r="A44" s="5"/>
      <c r="B44" s="196" t="s">
        <v>53</v>
      </c>
      <c r="C44" s="565" t="s">
        <v>52</v>
      </c>
      <c r="D44" s="648" t="s">
        <v>29</v>
      </c>
      <c r="E44" s="559" t="s">
        <v>55</v>
      </c>
      <c r="F44" s="563" t="s">
        <v>58</v>
      </c>
      <c r="G44" s="563"/>
      <c r="H44" s="563"/>
      <c r="I44" s="563"/>
      <c r="J44" s="563"/>
      <c r="K44" s="563"/>
      <c r="L44" s="450"/>
      <c r="M44" s="451" t="s">
        <v>197</v>
      </c>
      <c r="N44" s="446" t="s">
        <v>150</v>
      </c>
      <c r="O44" s="573" t="s">
        <v>44</v>
      </c>
    </row>
    <row r="45" spans="1:16" ht="24" customHeight="1" thickBot="1" x14ac:dyDescent="0.25">
      <c r="A45" s="70">
        <v>1</v>
      </c>
      <c r="B45" s="197" t="s">
        <v>79</v>
      </c>
      <c r="C45" s="566"/>
      <c r="D45" s="649"/>
      <c r="E45" s="560"/>
      <c r="F45" s="564"/>
      <c r="G45" s="564"/>
      <c r="H45" s="564"/>
      <c r="I45" s="564"/>
      <c r="J45" s="564"/>
      <c r="K45" s="564"/>
      <c r="L45" s="447" t="s">
        <v>193</v>
      </c>
      <c r="M45" s="419">
        <f>SUM(M46:M51)</f>
        <v>0</v>
      </c>
      <c r="N45" s="448">
        <f>SUM(N46:N51)</f>
        <v>0</v>
      </c>
      <c r="O45" s="574"/>
    </row>
    <row r="46" spans="1:16" ht="24" customHeight="1" x14ac:dyDescent="0.2">
      <c r="A46" s="70"/>
      <c r="B46" s="89"/>
      <c r="C46" s="191"/>
      <c r="D46" s="481"/>
      <c r="E46" s="333" t="s">
        <v>61</v>
      </c>
      <c r="F46" s="132"/>
      <c r="G46" s="252" t="s">
        <v>47</v>
      </c>
      <c r="H46" s="192" t="s">
        <v>62</v>
      </c>
      <c r="I46" s="249"/>
      <c r="J46" s="193" t="s">
        <v>57</v>
      </c>
      <c r="K46" s="485"/>
      <c r="L46" s="195" t="s">
        <v>88</v>
      </c>
      <c r="M46" s="200">
        <f t="shared" ref="M46:M51" si="1">IF(K46=0,F46*I46,F46*I46*K46)</f>
        <v>0</v>
      </c>
      <c r="N46" s="208"/>
      <c r="O46" s="198"/>
    </row>
    <row r="47" spans="1:16" ht="24" customHeight="1" x14ac:dyDescent="0.2">
      <c r="A47" s="70"/>
      <c r="B47" s="89"/>
      <c r="C47" s="90"/>
      <c r="D47" s="482"/>
      <c r="E47" s="135" t="s">
        <v>61</v>
      </c>
      <c r="F47" s="92"/>
      <c r="G47" s="242" t="s">
        <v>47</v>
      </c>
      <c r="H47" s="142" t="s">
        <v>62</v>
      </c>
      <c r="I47" s="250"/>
      <c r="J47" s="111" t="s">
        <v>57</v>
      </c>
      <c r="K47" s="486"/>
      <c r="L47" s="113" t="s">
        <v>88</v>
      </c>
      <c r="M47" s="201">
        <f t="shared" si="1"/>
        <v>0</v>
      </c>
      <c r="N47" s="209"/>
      <c r="O47" s="95"/>
    </row>
    <row r="48" spans="1:16" ht="24" customHeight="1" x14ac:dyDescent="0.2">
      <c r="A48" s="70"/>
      <c r="B48" s="89"/>
      <c r="C48" s="90"/>
      <c r="D48" s="482"/>
      <c r="E48" s="135" t="s">
        <v>61</v>
      </c>
      <c r="F48" s="92"/>
      <c r="G48" s="242" t="s">
        <v>47</v>
      </c>
      <c r="H48" s="91" t="s">
        <v>62</v>
      </c>
      <c r="I48" s="250"/>
      <c r="J48" s="111" t="s">
        <v>57</v>
      </c>
      <c r="K48" s="486"/>
      <c r="L48" s="113" t="s">
        <v>88</v>
      </c>
      <c r="M48" s="201">
        <f t="shared" si="1"/>
        <v>0</v>
      </c>
      <c r="N48" s="209"/>
      <c r="O48" s="95"/>
    </row>
    <row r="49" spans="1:18" ht="24" customHeight="1" x14ac:dyDescent="0.2">
      <c r="A49" s="70"/>
      <c r="B49" s="89"/>
      <c r="C49" s="90"/>
      <c r="D49" s="482"/>
      <c r="E49" s="135" t="s">
        <v>61</v>
      </c>
      <c r="F49" s="92"/>
      <c r="G49" s="242" t="s">
        <v>47</v>
      </c>
      <c r="H49" s="91" t="s">
        <v>62</v>
      </c>
      <c r="I49" s="250"/>
      <c r="J49" s="111" t="s">
        <v>57</v>
      </c>
      <c r="K49" s="486"/>
      <c r="L49" s="113" t="s">
        <v>88</v>
      </c>
      <c r="M49" s="201">
        <f t="shared" si="1"/>
        <v>0</v>
      </c>
      <c r="N49" s="209"/>
      <c r="O49" s="95"/>
    </row>
    <row r="50" spans="1:18" ht="24" customHeight="1" x14ac:dyDescent="0.2">
      <c r="A50" s="70"/>
      <c r="B50" s="89"/>
      <c r="C50" s="90"/>
      <c r="D50" s="482"/>
      <c r="E50" s="135" t="s">
        <v>61</v>
      </c>
      <c r="F50" s="92"/>
      <c r="G50" s="242" t="s">
        <v>47</v>
      </c>
      <c r="H50" s="91" t="s">
        <v>62</v>
      </c>
      <c r="I50" s="250"/>
      <c r="J50" s="111" t="s">
        <v>57</v>
      </c>
      <c r="K50" s="486"/>
      <c r="L50" s="113" t="s">
        <v>88</v>
      </c>
      <c r="M50" s="201">
        <f t="shared" si="1"/>
        <v>0</v>
      </c>
      <c r="N50" s="209"/>
      <c r="O50" s="95"/>
      <c r="R50" s="449"/>
    </row>
    <row r="51" spans="1:18" ht="24" customHeight="1" x14ac:dyDescent="0.2">
      <c r="A51" s="70"/>
      <c r="B51" s="114"/>
      <c r="C51" s="96"/>
      <c r="D51" s="483"/>
      <c r="E51" s="137" t="s">
        <v>61</v>
      </c>
      <c r="F51" s="98"/>
      <c r="G51" s="243" t="s">
        <v>47</v>
      </c>
      <c r="H51" s="97" t="s">
        <v>62</v>
      </c>
      <c r="I51" s="251"/>
      <c r="J51" s="115" t="s">
        <v>57</v>
      </c>
      <c r="K51" s="487"/>
      <c r="L51" s="117" t="s">
        <v>88</v>
      </c>
      <c r="M51" s="202">
        <f t="shared" si="1"/>
        <v>0</v>
      </c>
      <c r="N51" s="210"/>
      <c r="O51" s="100"/>
    </row>
    <row r="52" spans="1:18" ht="6" customHeight="1" thickBot="1" x14ac:dyDescent="0.25">
      <c r="A52" s="70"/>
      <c r="B52" s="79"/>
      <c r="C52" s="79"/>
      <c r="D52" s="80"/>
      <c r="E52" s="141"/>
      <c r="F52" s="119"/>
      <c r="G52" s="79"/>
      <c r="H52" s="118"/>
      <c r="I52" s="80"/>
      <c r="J52" s="120"/>
      <c r="K52" s="141"/>
      <c r="L52" s="120"/>
      <c r="M52" s="2"/>
      <c r="N52" s="2"/>
    </row>
    <row r="53" spans="1:18" ht="24" customHeight="1" thickBot="1" x14ac:dyDescent="0.25">
      <c r="A53" s="5"/>
      <c r="B53" s="196" t="s">
        <v>53</v>
      </c>
      <c r="C53" s="565" t="s">
        <v>52</v>
      </c>
      <c r="D53" s="667" t="s">
        <v>29</v>
      </c>
      <c r="E53" s="559" t="s">
        <v>55</v>
      </c>
      <c r="F53" s="563" t="s">
        <v>58</v>
      </c>
      <c r="G53" s="563"/>
      <c r="H53" s="563"/>
      <c r="I53" s="563"/>
      <c r="J53" s="563"/>
      <c r="K53" s="563"/>
      <c r="L53" s="450"/>
      <c r="M53" s="344" t="s">
        <v>197</v>
      </c>
      <c r="N53" s="444" t="s">
        <v>150</v>
      </c>
      <c r="O53" s="573" t="s">
        <v>44</v>
      </c>
    </row>
    <row r="54" spans="1:18" ht="24" customHeight="1" thickBot="1" x14ac:dyDescent="0.25">
      <c r="A54" s="70">
        <v>2</v>
      </c>
      <c r="B54" s="197" t="s">
        <v>80</v>
      </c>
      <c r="C54" s="566"/>
      <c r="D54" s="668"/>
      <c r="E54" s="560"/>
      <c r="F54" s="564"/>
      <c r="G54" s="564"/>
      <c r="H54" s="564"/>
      <c r="I54" s="564"/>
      <c r="J54" s="564"/>
      <c r="K54" s="564"/>
      <c r="L54" s="447" t="s">
        <v>193</v>
      </c>
      <c r="M54" s="199">
        <f>SUM(M55:M74)</f>
        <v>0</v>
      </c>
      <c r="N54" s="445">
        <f>SUM(N55:N74)</f>
        <v>0</v>
      </c>
      <c r="O54" s="669"/>
    </row>
    <row r="55" spans="1:18" ht="24" customHeight="1" x14ac:dyDescent="0.2">
      <c r="A55" s="70"/>
      <c r="B55" s="89"/>
      <c r="C55" s="191"/>
      <c r="D55" s="481"/>
      <c r="E55" s="333" t="s">
        <v>61</v>
      </c>
      <c r="F55" s="132"/>
      <c r="G55" s="252" t="s">
        <v>47</v>
      </c>
      <c r="H55" s="192" t="s">
        <v>62</v>
      </c>
      <c r="I55" s="249"/>
      <c r="J55" s="193" t="s">
        <v>57</v>
      </c>
      <c r="K55" s="485"/>
      <c r="L55" s="195" t="s">
        <v>88</v>
      </c>
      <c r="M55" s="200">
        <f t="shared" ref="M55:M74" si="2">IF(K55=0,F55*I55,F55*I55*K55)</f>
        <v>0</v>
      </c>
      <c r="N55" s="208"/>
      <c r="O55" s="198"/>
    </row>
    <row r="56" spans="1:18" ht="24" customHeight="1" x14ac:dyDescent="0.2">
      <c r="A56" s="70"/>
      <c r="B56" s="89"/>
      <c r="C56" s="90"/>
      <c r="D56" s="482"/>
      <c r="E56" s="135" t="s">
        <v>61</v>
      </c>
      <c r="F56" s="92"/>
      <c r="G56" s="242" t="s">
        <v>47</v>
      </c>
      <c r="H56" s="91" t="s">
        <v>62</v>
      </c>
      <c r="I56" s="250"/>
      <c r="J56" s="111" t="s">
        <v>57</v>
      </c>
      <c r="K56" s="486"/>
      <c r="L56" s="113" t="s">
        <v>88</v>
      </c>
      <c r="M56" s="201">
        <f t="shared" si="2"/>
        <v>0</v>
      </c>
      <c r="N56" s="209"/>
      <c r="O56" s="95"/>
    </row>
    <row r="57" spans="1:18" ht="24" customHeight="1" x14ac:dyDescent="0.2">
      <c r="A57" s="70"/>
      <c r="B57" s="89"/>
      <c r="C57" s="90"/>
      <c r="D57" s="482"/>
      <c r="E57" s="135" t="s">
        <v>61</v>
      </c>
      <c r="F57" s="92"/>
      <c r="G57" s="242" t="s">
        <v>47</v>
      </c>
      <c r="H57" s="91" t="s">
        <v>62</v>
      </c>
      <c r="I57" s="250"/>
      <c r="J57" s="111" t="s">
        <v>57</v>
      </c>
      <c r="K57" s="486"/>
      <c r="L57" s="113" t="s">
        <v>88</v>
      </c>
      <c r="M57" s="201">
        <f t="shared" si="2"/>
        <v>0</v>
      </c>
      <c r="N57" s="209"/>
      <c r="O57" s="95"/>
    </row>
    <row r="58" spans="1:18" ht="24" customHeight="1" x14ac:dyDescent="0.2">
      <c r="A58" s="70"/>
      <c r="B58" s="89"/>
      <c r="C58" s="90"/>
      <c r="D58" s="482"/>
      <c r="E58" s="135" t="s">
        <v>61</v>
      </c>
      <c r="F58" s="92"/>
      <c r="G58" s="242" t="s">
        <v>47</v>
      </c>
      <c r="H58" s="91" t="s">
        <v>62</v>
      </c>
      <c r="I58" s="250"/>
      <c r="J58" s="111" t="s">
        <v>57</v>
      </c>
      <c r="K58" s="486"/>
      <c r="L58" s="113" t="s">
        <v>88</v>
      </c>
      <c r="M58" s="201">
        <f t="shared" si="2"/>
        <v>0</v>
      </c>
      <c r="N58" s="209"/>
      <c r="O58" s="95"/>
    </row>
    <row r="59" spans="1:18" ht="24" customHeight="1" x14ac:dyDescent="0.2">
      <c r="A59" s="70"/>
      <c r="B59" s="89"/>
      <c r="C59" s="90"/>
      <c r="D59" s="482"/>
      <c r="E59" s="135" t="s">
        <v>61</v>
      </c>
      <c r="F59" s="92"/>
      <c r="G59" s="242" t="s">
        <v>47</v>
      </c>
      <c r="H59" s="91" t="s">
        <v>62</v>
      </c>
      <c r="I59" s="250"/>
      <c r="J59" s="111" t="s">
        <v>57</v>
      </c>
      <c r="K59" s="486"/>
      <c r="L59" s="113" t="s">
        <v>88</v>
      </c>
      <c r="M59" s="201">
        <f t="shared" si="2"/>
        <v>0</v>
      </c>
      <c r="N59" s="209"/>
      <c r="O59" s="95"/>
    </row>
    <row r="60" spans="1:18" ht="24" customHeight="1" x14ac:dyDescent="0.2">
      <c r="A60" s="70"/>
      <c r="B60" s="89"/>
      <c r="C60" s="90"/>
      <c r="D60" s="482"/>
      <c r="E60" s="135" t="s">
        <v>61</v>
      </c>
      <c r="F60" s="92"/>
      <c r="G60" s="242" t="s">
        <v>47</v>
      </c>
      <c r="H60" s="91" t="s">
        <v>62</v>
      </c>
      <c r="I60" s="250"/>
      <c r="J60" s="111" t="s">
        <v>57</v>
      </c>
      <c r="K60" s="486"/>
      <c r="L60" s="113" t="s">
        <v>88</v>
      </c>
      <c r="M60" s="201">
        <f t="shared" si="2"/>
        <v>0</v>
      </c>
      <c r="N60" s="209"/>
      <c r="O60" s="95"/>
    </row>
    <row r="61" spans="1:18" ht="24" customHeight="1" x14ac:dyDescent="0.2">
      <c r="A61" s="70"/>
      <c r="B61" s="89"/>
      <c r="C61" s="90"/>
      <c r="D61" s="482"/>
      <c r="E61" s="135" t="s">
        <v>61</v>
      </c>
      <c r="F61" s="92"/>
      <c r="G61" s="242" t="s">
        <v>47</v>
      </c>
      <c r="H61" s="91" t="s">
        <v>62</v>
      </c>
      <c r="I61" s="250"/>
      <c r="J61" s="111" t="s">
        <v>57</v>
      </c>
      <c r="K61" s="486"/>
      <c r="L61" s="113" t="s">
        <v>88</v>
      </c>
      <c r="M61" s="201">
        <f t="shared" si="2"/>
        <v>0</v>
      </c>
      <c r="N61" s="209"/>
      <c r="O61" s="95"/>
    </row>
    <row r="62" spans="1:18" ht="24" customHeight="1" x14ac:dyDescent="0.2">
      <c r="A62" s="70"/>
      <c r="B62" s="89"/>
      <c r="C62" s="90"/>
      <c r="D62" s="482"/>
      <c r="E62" s="135" t="s">
        <v>61</v>
      </c>
      <c r="F62" s="92"/>
      <c r="G62" s="242" t="s">
        <v>47</v>
      </c>
      <c r="H62" s="91" t="s">
        <v>62</v>
      </c>
      <c r="I62" s="250"/>
      <c r="J62" s="111" t="s">
        <v>57</v>
      </c>
      <c r="K62" s="486"/>
      <c r="L62" s="113" t="s">
        <v>88</v>
      </c>
      <c r="M62" s="201">
        <f t="shared" si="2"/>
        <v>0</v>
      </c>
      <c r="N62" s="209"/>
      <c r="O62" s="95"/>
    </row>
    <row r="63" spans="1:18" ht="24" customHeight="1" x14ac:dyDescent="0.2">
      <c r="A63" s="70"/>
      <c r="B63" s="89"/>
      <c r="C63" s="90"/>
      <c r="D63" s="482"/>
      <c r="E63" s="135" t="s">
        <v>61</v>
      </c>
      <c r="F63" s="92"/>
      <c r="G63" s="242" t="s">
        <v>47</v>
      </c>
      <c r="H63" s="91" t="s">
        <v>62</v>
      </c>
      <c r="I63" s="250"/>
      <c r="J63" s="111" t="s">
        <v>57</v>
      </c>
      <c r="K63" s="486"/>
      <c r="L63" s="113" t="s">
        <v>88</v>
      </c>
      <c r="M63" s="201">
        <f t="shared" si="2"/>
        <v>0</v>
      </c>
      <c r="N63" s="209"/>
      <c r="O63" s="95"/>
    </row>
    <row r="64" spans="1:18" ht="24" customHeight="1" x14ac:dyDescent="0.2">
      <c r="A64" s="70"/>
      <c r="B64" s="89"/>
      <c r="C64" s="90"/>
      <c r="D64" s="482"/>
      <c r="E64" s="135" t="s">
        <v>61</v>
      </c>
      <c r="F64" s="92"/>
      <c r="G64" s="242" t="s">
        <v>47</v>
      </c>
      <c r="H64" s="91" t="s">
        <v>62</v>
      </c>
      <c r="I64" s="250"/>
      <c r="J64" s="111" t="s">
        <v>57</v>
      </c>
      <c r="K64" s="486"/>
      <c r="L64" s="113" t="s">
        <v>88</v>
      </c>
      <c r="M64" s="201">
        <f t="shared" si="2"/>
        <v>0</v>
      </c>
      <c r="N64" s="209"/>
      <c r="O64" s="95"/>
    </row>
    <row r="65" spans="1:15" ht="24" customHeight="1" x14ac:dyDescent="0.2">
      <c r="A65" s="70"/>
      <c r="B65" s="89"/>
      <c r="C65" s="90"/>
      <c r="D65" s="482"/>
      <c r="E65" s="135" t="s">
        <v>61</v>
      </c>
      <c r="F65" s="92"/>
      <c r="G65" s="242" t="s">
        <v>47</v>
      </c>
      <c r="H65" s="91" t="s">
        <v>62</v>
      </c>
      <c r="I65" s="250"/>
      <c r="J65" s="111" t="s">
        <v>57</v>
      </c>
      <c r="K65" s="486"/>
      <c r="L65" s="113" t="s">
        <v>88</v>
      </c>
      <c r="M65" s="201">
        <f t="shared" si="2"/>
        <v>0</v>
      </c>
      <c r="N65" s="209"/>
      <c r="O65" s="95"/>
    </row>
    <row r="66" spans="1:15" ht="24" customHeight="1" x14ac:dyDescent="0.2">
      <c r="A66" s="70"/>
      <c r="B66" s="89"/>
      <c r="C66" s="90"/>
      <c r="D66" s="482"/>
      <c r="E66" s="135" t="s">
        <v>61</v>
      </c>
      <c r="F66" s="92"/>
      <c r="G66" s="242" t="s">
        <v>47</v>
      </c>
      <c r="H66" s="91" t="s">
        <v>62</v>
      </c>
      <c r="I66" s="250"/>
      <c r="J66" s="111" t="s">
        <v>57</v>
      </c>
      <c r="K66" s="486"/>
      <c r="L66" s="113" t="s">
        <v>88</v>
      </c>
      <c r="M66" s="201">
        <f t="shared" si="2"/>
        <v>0</v>
      </c>
      <c r="N66" s="209"/>
      <c r="O66" s="95"/>
    </row>
    <row r="67" spans="1:15" ht="24" customHeight="1" x14ac:dyDescent="0.2">
      <c r="A67" s="70"/>
      <c r="B67" s="89"/>
      <c r="C67" s="90"/>
      <c r="D67" s="482"/>
      <c r="E67" s="135" t="s">
        <v>61</v>
      </c>
      <c r="F67" s="92"/>
      <c r="G67" s="242" t="s">
        <v>47</v>
      </c>
      <c r="H67" s="91" t="s">
        <v>62</v>
      </c>
      <c r="I67" s="250"/>
      <c r="J67" s="111" t="s">
        <v>57</v>
      </c>
      <c r="K67" s="486"/>
      <c r="L67" s="113" t="s">
        <v>88</v>
      </c>
      <c r="M67" s="201">
        <f t="shared" si="2"/>
        <v>0</v>
      </c>
      <c r="N67" s="209"/>
      <c r="O67" s="95"/>
    </row>
    <row r="68" spans="1:15" ht="24" customHeight="1" x14ac:dyDescent="0.2">
      <c r="A68" s="70"/>
      <c r="B68" s="89"/>
      <c r="C68" s="90"/>
      <c r="D68" s="482"/>
      <c r="E68" s="135" t="s">
        <v>61</v>
      </c>
      <c r="F68" s="92"/>
      <c r="G68" s="242" t="s">
        <v>47</v>
      </c>
      <c r="H68" s="91" t="s">
        <v>62</v>
      </c>
      <c r="I68" s="250"/>
      <c r="J68" s="111" t="s">
        <v>57</v>
      </c>
      <c r="K68" s="486"/>
      <c r="L68" s="113" t="s">
        <v>88</v>
      </c>
      <c r="M68" s="201">
        <f t="shared" si="2"/>
        <v>0</v>
      </c>
      <c r="N68" s="209"/>
      <c r="O68" s="95"/>
    </row>
    <row r="69" spans="1:15" ht="24" customHeight="1" x14ac:dyDescent="0.2">
      <c r="A69" s="70"/>
      <c r="B69" s="89"/>
      <c r="C69" s="90"/>
      <c r="D69" s="482"/>
      <c r="E69" s="135" t="s">
        <v>61</v>
      </c>
      <c r="F69" s="92"/>
      <c r="G69" s="242" t="s">
        <v>47</v>
      </c>
      <c r="H69" s="91" t="s">
        <v>62</v>
      </c>
      <c r="I69" s="250"/>
      <c r="J69" s="111" t="s">
        <v>57</v>
      </c>
      <c r="K69" s="486"/>
      <c r="L69" s="113" t="s">
        <v>88</v>
      </c>
      <c r="M69" s="201">
        <f t="shared" si="2"/>
        <v>0</v>
      </c>
      <c r="N69" s="209"/>
      <c r="O69" s="95"/>
    </row>
    <row r="70" spans="1:15" ht="24" customHeight="1" x14ac:dyDescent="0.2">
      <c r="A70" s="70"/>
      <c r="B70" s="89"/>
      <c r="C70" s="90"/>
      <c r="D70" s="482"/>
      <c r="E70" s="135" t="s">
        <v>61</v>
      </c>
      <c r="F70" s="92"/>
      <c r="G70" s="242" t="s">
        <v>47</v>
      </c>
      <c r="H70" s="91" t="s">
        <v>62</v>
      </c>
      <c r="I70" s="250"/>
      <c r="J70" s="111" t="s">
        <v>57</v>
      </c>
      <c r="K70" s="486"/>
      <c r="L70" s="113" t="s">
        <v>88</v>
      </c>
      <c r="M70" s="201">
        <f t="shared" si="2"/>
        <v>0</v>
      </c>
      <c r="N70" s="209"/>
      <c r="O70" s="95"/>
    </row>
    <row r="71" spans="1:15" ht="24" customHeight="1" x14ac:dyDescent="0.2">
      <c r="A71" s="70"/>
      <c r="B71" s="89"/>
      <c r="C71" s="90"/>
      <c r="D71" s="482"/>
      <c r="E71" s="135" t="s">
        <v>61</v>
      </c>
      <c r="F71" s="92"/>
      <c r="G71" s="242" t="s">
        <v>47</v>
      </c>
      <c r="H71" s="91" t="s">
        <v>62</v>
      </c>
      <c r="I71" s="250"/>
      <c r="J71" s="111" t="s">
        <v>57</v>
      </c>
      <c r="K71" s="486"/>
      <c r="L71" s="113" t="s">
        <v>88</v>
      </c>
      <c r="M71" s="201">
        <f t="shared" si="2"/>
        <v>0</v>
      </c>
      <c r="N71" s="209"/>
      <c r="O71" s="95"/>
    </row>
    <row r="72" spans="1:15" ht="24" customHeight="1" x14ac:dyDescent="0.2">
      <c r="A72" s="70"/>
      <c r="B72" s="89"/>
      <c r="C72" s="90"/>
      <c r="D72" s="482"/>
      <c r="E72" s="135" t="s">
        <v>61</v>
      </c>
      <c r="F72" s="92"/>
      <c r="G72" s="242" t="s">
        <v>47</v>
      </c>
      <c r="H72" s="91" t="s">
        <v>62</v>
      </c>
      <c r="I72" s="250"/>
      <c r="J72" s="111" t="s">
        <v>57</v>
      </c>
      <c r="K72" s="486"/>
      <c r="L72" s="113" t="s">
        <v>88</v>
      </c>
      <c r="M72" s="201">
        <f t="shared" si="2"/>
        <v>0</v>
      </c>
      <c r="N72" s="209"/>
      <c r="O72" s="95"/>
    </row>
    <row r="73" spans="1:15" ht="24" customHeight="1" x14ac:dyDescent="0.2">
      <c r="A73" s="70"/>
      <c r="B73" s="89"/>
      <c r="C73" s="90"/>
      <c r="D73" s="482"/>
      <c r="E73" s="135" t="s">
        <v>61</v>
      </c>
      <c r="F73" s="92"/>
      <c r="G73" s="242" t="s">
        <v>47</v>
      </c>
      <c r="H73" s="91" t="s">
        <v>62</v>
      </c>
      <c r="I73" s="250"/>
      <c r="J73" s="111" t="s">
        <v>57</v>
      </c>
      <c r="K73" s="486"/>
      <c r="L73" s="113" t="s">
        <v>88</v>
      </c>
      <c r="M73" s="201">
        <f t="shared" si="2"/>
        <v>0</v>
      </c>
      <c r="N73" s="209"/>
      <c r="O73" s="95"/>
    </row>
    <row r="74" spans="1:15" ht="24" customHeight="1" x14ac:dyDescent="0.2">
      <c r="A74" s="70"/>
      <c r="B74" s="89"/>
      <c r="C74" s="90"/>
      <c r="D74" s="482"/>
      <c r="E74" s="135" t="s">
        <v>61</v>
      </c>
      <c r="F74" s="92"/>
      <c r="G74" s="242" t="s">
        <v>47</v>
      </c>
      <c r="H74" s="91" t="s">
        <v>62</v>
      </c>
      <c r="I74" s="250"/>
      <c r="J74" s="111" t="s">
        <v>57</v>
      </c>
      <c r="K74" s="486"/>
      <c r="L74" s="113" t="s">
        <v>88</v>
      </c>
      <c r="M74" s="201">
        <f t="shared" si="2"/>
        <v>0</v>
      </c>
      <c r="N74" s="209"/>
      <c r="O74" s="95"/>
    </row>
    <row r="75" spans="1:15" ht="8.1" customHeight="1" thickBot="1" x14ac:dyDescent="0.25">
      <c r="A75" s="70"/>
      <c r="B75" s="66"/>
      <c r="C75" s="5"/>
      <c r="E75" s="108"/>
      <c r="F75" s="65"/>
      <c r="M75" s="3"/>
      <c r="N75" s="3"/>
    </row>
    <row r="76" spans="1:15" ht="24" customHeight="1" thickBot="1" x14ac:dyDescent="0.25">
      <c r="A76" s="5"/>
      <c r="B76" s="196" t="s">
        <v>53</v>
      </c>
      <c r="C76" s="565" t="s">
        <v>52</v>
      </c>
      <c r="D76" s="667" t="s">
        <v>29</v>
      </c>
      <c r="E76" s="559" t="s">
        <v>55</v>
      </c>
      <c r="F76" s="563" t="s">
        <v>58</v>
      </c>
      <c r="G76" s="563"/>
      <c r="H76" s="563"/>
      <c r="I76" s="563"/>
      <c r="J76" s="563"/>
      <c r="K76" s="563"/>
      <c r="L76" s="450"/>
      <c r="M76" s="344" t="s">
        <v>197</v>
      </c>
      <c r="N76" s="444" t="s">
        <v>150</v>
      </c>
      <c r="O76" s="573" t="s">
        <v>44</v>
      </c>
    </row>
    <row r="77" spans="1:15" ht="24" customHeight="1" thickBot="1" x14ac:dyDescent="0.25">
      <c r="A77" s="70">
        <v>3</v>
      </c>
      <c r="B77" s="197" t="s">
        <v>81</v>
      </c>
      <c r="C77" s="566"/>
      <c r="D77" s="668"/>
      <c r="E77" s="560"/>
      <c r="F77" s="564"/>
      <c r="G77" s="564"/>
      <c r="H77" s="564"/>
      <c r="I77" s="564"/>
      <c r="J77" s="564"/>
      <c r="K77" s="564"/>
      <c r="L77" s="447" t="s">
        <v>193</v>
      </c>
      <c r="M77" s="199">
        <f>SUM(M78:M98)</f>
        <v>0</v>
      </c>
      <c r="N77" s="445">
        <f>SUM(N78:N98)</f>
        <v>0</v>
      </c>
      <c r="O77" s="669"/>
    </row>
    <row r="78" spans="1:15" ht="24" customHeight="1" x14ac:dyDescent="0.2">
      <c r="A78" s="70"/>
      <c r="B78" s="89"/>
      <c r="C78" s="191"/>
      <c r="D78" s="481"/>
      <c r="E78" s="333" t="s">
        <v>61</v>
      </c>
      <c r="F78" s="132"/>
      <c r="G78" s="252" t="s">
        <v>47</v>
      </c>
      <c r="H78" s="192" t="s">
        <v>62</v>
      </c>
      <c r="I78" s="249"/>
      <c r="J78" s="193" t="s">
        <v>57</v>
      </c>
      <c r="K78" s="485"/>
      <c r="L78" s="195" t="s">
        <v>88</v>
      </c>
      <c r="M78" s="200">
        <f t="shared" ref="M78:M98" si="3">IF(K78=0,F78*I78,F78*I78*K78)</f>
        <v>0</v>
      </c>
      <c r="N78" s="208"/>
      <c r="O78" s="198"/>
    </row>
    <row r="79" spans="1:15" ht="24" customHeight="1" x14ac:dyDescent="0.2">
      <c r="A79" s="70"/>
      <c r="B79" s="89"/>
      <c r="C79" s="90"/>
      <c r="D79" s="482"/>
      <c r="E79" s="135" t="s">
        <v>61</v>
      </c>
      <c r="F79" s="92"/>
      <c r="G79" s="242" t="s">
        <v>47</v>
      </c>
      <c r="H79" s="91" t="s">
        <v>62</v>
      </c>
      <c r="I79" s="250"/>
      <c r="J79" s="111" t="s">
        <v>57</v>
      </c>
      <c r="K79" s="486"/>
      <c r="L79" s="113" t="s">
        <v>88</v>
      </c>
      <c r="M79" s="201">
        <f t="shared" si="3"/>
        <v>0</v>
      </c>
      <c r="N79" s="209"/>
      <c r="O79" s="95"/>
    </row>
    <row r="80" spans="1:15" ht="24" customHeight="1" x14ac:dyDescent="0.2">
      <c r="A80" s="70"/>
      <c r="B80" s="89"/>
      <c r="C80" s="90"/>
      <c r="D80" s="482"/>
      <c r="E80" s="142" t="s">
        <v>61</v>
      </c>
      <c r="F80" s="92"/>
      <c r="G80" s="242" t="s">
        <v>47</v>
      </c>
      <c r="H80" s="91" t="s">
        <v>62</v>
      </c>
      <c r="I80" s="250"/>
      <c r="J80" s="111" t="s">
        <v>57</v>
      </c>
      <c r="K80" s="486"/>
      <c r="L80" s="113" t="s">
        <v>88</v>
      </c>
      <c r="M80" s="201">
        <f t="shared" si="3"/>
        <v>0</v>
      </c>
      <c r="N80" s="209"/>
      <c r="O80" s="95"/>
    </row>
    <row r="81" spans="1:15" ht="24" customHeight="1" x14ac:dyDescent="0.2">
      <c r="A81" s="70"/>
      <c r="B81" s="89"/>
      <c r="C81" s="90"/>
      <c r="D81" s="482"/>
      <c r="E81" s="142" t="s">
        <v>61</v>
      </c>
      <c r="F81" s="92"/>
      <c r="G81" s="242" t="s">
        <v>47</v>
      </c>
      <c r="H81" s="91" t="s">
        <v>62</v>
      </c>
      <c r="I81" s="250"/>
      <c r="J81" s="111" t="s">
        <v>57</v>
      </c>
      <c r="K81" s="486"/>
      <c r="L81" s="113" t="s">
        <v>88</v>
      </c>
      <c r="M81" s="201">
        <f t="shared" si="3"/>
        <v>0</v>
      </c>
      <c r="N81" s="209"/>
      <c r="O81" s="95"/>
    </row>
    <row r="82" spans="1:15" ht="24" customHeight="1" x14ac:dyDescent="0.2">
      <c r="A82" s="70"/>
      <c r="B82" s="89"/>
      <c r="C82" s="90"/>
      <c r="D82" s="482"/>
      <c r="E82" s="142" t="s">
        <v>61</v>
      </c>
      <c r="F82" s="92"/>
      <c r="G82" s="242" t="s">
        <v>47</v>
      </c>
      <c r="H82" s="91" t="s">
        <v>62</v>
      </c>
      <c r="I82" s="250"/>
      <c r="J82" s="111" t="s">
        <v>57</v>
      </c>
      <c r="K82" s="486"/>
      <c r="L82" s="113" t="s">
        <v>88</v>
      </c>
      <c r="M82" s="201">
        <f t="shared" si="3"/>
        <v>0</v>
      </c>
      <c r="N82" s="209"/>
      <c r="O82" s="95"/>
    </row>
    <row r="83" spans="1:15" ht="24" customHeight="1" x14ac:dyDescent="0.2">
      <c r="A83" s="70"/>
      <c r="B83" s="89"/>
      <c r="C83" s="90"/>
      <c r="D83" s="482"/>
      <c r="E83" s="142" t="s">
        <v>61</v>
      </c>
      <c r="F83" s="92"/>
      <c r="G83" s="242" t="s">
        <v>47</v>
      </c>
      <c r="H83" s="91" t="s">
        <v>62</v>
      </c>
      <c r="I83" s="250"/>
      <c r="J83" s="111" t="s">
        <v>57</v>
      </c>
      <c r="K83" s="486"/>
      <c r="L83" s="113" t="s">
        <v>88</v>
      </c>
      <c r="M83" s="201">
        <f t="shared" si="3"/>
        <v>0</v>
      </c>
      <c r="N83" s="209"/>
      <c r="O83" s="95"/>
    </row>
    <row r="84" spans="1:15" ht="24" customHeight="1" x14ac:dyDescent="0.2">
      <c r="A84" s="70"/>
      <c r="B84" s="89"/>
      <c r="C84" s="90"/>
      <c r="D84" s="482"/>
      <c r="E84" s="142" t="s">
        <v>61</v>
      </c>
      <c r="F84" s="92"/>
      <c r="G84" s="242" t="s">
        <v>47</v>
      </c>
      <c r="H84" s="91" t="s">
        <v>62</v>
      </c>
      <c r="I84" s="250"/>
      <c r="J84" s="111" t="s">
        <v>57</v>
      </c>
      <c r="K84" s="486"/>
      <c r="L84" s="113" t="s">
        <v>88</v>
      </c>
      <c r="M84" s="201">
        <f t="shared" si="3"/>
        <v>0</v>
      </c>
      <c r="N84" s="209"/>
      <c r="O84" s="95"/>
    </row>
    <row r="85" spans="1:15" ht="24" customHeight="1" x14ac:dyDescent="0.2">
      <c r="A85" s="70"/>
      <c r="B85" s="89"/>
      <c r="C85" s="90"/>
      <c r="D85" s="482"/>
      <c r="E85" s="142" t="s">
        <v>61</v>
      </c>
      <c r="F85" s="92"/>
      <c r="G85" s="242" t="s">
        <v>47</v>
      </c>
      <c r="H85" s="91" t="s">
        <v>62</v>
      </c>
      <c r="I85" s="250"/>
      <c r="J85" s="111" t="s">
        <v>57</v>
      </c>
      <c r="K85" s="486"/>
      <c r="L85" s="113" t="s">
        <v>88</v>
      </c>
      <c r="M85" s="201">
        <f t="shared" si="3"/>
        <v>0</v>
      </c>
      <c r="N85" s="209"/>
      <c r="O85" s="95"/>
    </row>
    <row r="86" spans="1:15" ht="24" customHeight="1" x14ac:dyDescent="0.2">
      <c r="A86" s="70"/>
      <c r="B86" s="89"/>
      <c r="C86" s="90"/>
      <c r="D86" s="482"/>
      <c r="E86" s="142" t="s">
        <v>61</v>
      </c>
      <c r="F86" s="92"/>
      <c r="G86" s="242" t="s">
        <v>47</v>
      </c>
      <c r="H86" s="91" t="s">
        <v>62</v>
      </c>
      <c r="I86" s="250"/>
      <c r="J86" s="111" t="s">
        <v>57</v>
      </c>
      <c r="K86" s="486"/>
      <c r="L86" s="113" t="s">
        <v>88</v>
      </c>
      <c r="M86" s="201">
        <f t="shared" si="3"/>
        <v>0</v>
      </c>
      <c r="N86" s="209"/>
      <c r="O86" s="95"/>
    </row>
    <row r="87" spans="1:15" ht="24" customHeight="1" x14ac:dyDescent="0.2">
      <c r="A87" s="70"/>
      <c r="B87" s="89"/>
      <c r="C87" s="90"/>
      <c r="D87" s="482"/>
      <c r="E87" s="142" t="s">
        <v>61</v>
      </c>
      <c r="F87" s="92"/>
      <c r="G87" s="242" t="s">
        <v>47</v>
      </c>
      <c r="H87" s="91" t="s">
        <v>62</v>
      </c>
      <c r="I87" s="250"/>
      <c r="J87" s="111" t="s">
        <v>57</v>
      </c>
      <c r="K87" s="486"/>
      <c r="L87" s="113" t="s">
        <v>88</v>
      </c>
      <c r="M87" s="201">
        <f t="shared" si="3"/>
        <v>0</v>
      </c>
      <c r="N87" s="209"/>
      <c r="O87" s="95"/>
    </row>
    <row r="88" spans="1:15" ht="24" customHeight="1" x14ac:dyDescent="0.2">
      <c r="A88" s="70"/>
      <c r="B88" s="89"/>
      <c r="C88" s="90"/>
      <c r="D88" s="482"/>
      <c r="E88" s="142" t="s">
        <v>61</v>
      </c>
      <c r="F88" s="92"/>
      <c r="G88" s="242" t="s">
        <v>47</v>
      </c>
      <c r="H88" s="91"/>
      <c r="I88" s="250"/>
      <c r="J88" s="111" t="s">
        <v>57</v>
      </c>
      <c r="K88" s="486"/>
      <c r="L88" s="113" t="s">
        <v>88</v>
      </c>
      <c r="M88" s="201">
        <f t="shared" si="3"/>
        <v>0</v>
      </c>
      <c r="N88" s="209"/>
      <c r="O88" s="95"/>
    </row>
    <row r="89" spans="1:15" ht="24" customHeight="1" x14ac:dyDescent="0.2">
      <c r="A89" s="70"/>
      <c r="B89" s="89"/>
      <c r="C89" s="90"/>
      <c r="D89" s="482"/>
      <c r="E89" s="142" t="s">
        <v>61</v>
      </c>
      <c r="F89" s="92"/>
      <c r="G89" s="242" t="s">
        <v>47</v>
      </c>
      <c r="H89" s="91" t="s">
        <v>62</v>
      </c>
      <c r="I89" s="250"/>
      <c r="J89" s="111" t="s">
        <v>57</v>
      </c>
      <c r="K89" s="486"/>
      <c r="L89" s="113" t="s">
        <v>88</v>
      </c>
      <c r="M89" s="201">
        <f t="shared" si="3"/>
        <v>0</v>
      </c>
      <c r="N89" s="209"/>
      <c r="O89" s="95"/>
    </row>
    <row r="90" spans="1:15" ht="24" customHeight="1" x14ac:dyDescent="0.2">
      <c r="A90" s="70"/>
      <c r="B90" s="89"/>
      <c r="C90" s="90"/>
      <c r="D90" s="482"/>
      <c r="E90" s="142" t="s">
        <v>61</v>
      </c>
      <c r="F90" s="92"/>
      <c r="G90" s="242" t="s">
        <v>47</v>
      </c>
      <c r="H90" s="91" t="s">
        <v>62</v>
      </c>
      <c r="I90" s="250"/>
      <c r="J90" s="111" t="s">
        <v>57</v>
      </c>
      <c r="K90" s="486"/>
      <c r="L90" s="113" t="s">
        <v>88</v>
      </c>
      <c r="M90" s="201">
        <f t="shared" si="3"/>
        <v>0</v>
      </c>
      <c r="N90" s="209"/>
      <c r="O90" s="95"/>
    </row>
    <row r="91" spans="1:15" ht="24" customHeight="1" x14ac:dyDescent="0.2">
      <c r="A91" s="70"/>
      <c r="B91" s="89"/>
      <c r="C91" s="90"/>
      <c r="D91" s="482"/>
      <c r="E91" s="142" t="s">
        <v>61</v>
      </c>
      <c r="F91" s="92"/>
      <c r="G91" s="242" t="s">
        <v>47</v>
      </c>
      <c r="H91" s="91" t="s">
        <v>62</v>
      </c>
      <c r="I91" s="250"/>
      <c r="J91" s="111" t="s">
        <v>57</v>
      </c>
      <c r="K91" s="486"/>
      <c r="L91" s="113" t="s">
        <v>88</v>
      </c>
      <c r="M91" s="201">
        <f t="shared" si="3"/>
        <v>0</v>
      </c>
      <c r="N91" s="209"/>
      <c r="O91" s="95"/>
    </row>
    <row r="92" spans="1:15" ht="24" customHeight="1" x14ac:dyDescent="0.2">
      <c r="A92" s="70"/>
      <c r="B92" s="89"/>
      <c r="C92" s="90"/>
      <c r="D92" s="482"/>
      <c r="E92" s="142" t="s">
        <v>61</v>
      </c>
      <c r="F92" s="92"/>
      <c r="G92" s="242" t="s">
        <v>47</v>
      </c>
      <c r="H92" s="91" t="s">
        <v>62</v>
      </c>
      <c r="I92" s="250"/>
      <c r="J92" s="111" t="s">
        <v>57</v>
      </c>
      <c r="K92" s="486"/>
      <c r="L92" s="113" t="s">
        <v>88</v>
      </c>
      <c r="M92" s="201">
        <f t="shared" si="3"/>
        <v>0</v>
      </c>
      <c r="N92" s="209"/>
      <c r="O92" s="95"/>
    </row>
    <row r="93" spans="1:15" ht="24" customHeight="1" x14ac:dyDescent="0.2">
      <c r="A93" s="70"/>
      <c r="B93" s="89"/>
      <c r="C93" s="90"/>
      <c r="D93" s="482"/>
      <c r="E93" s="142" t="s">
        <v>61</v>
      </c>
      <c r="F93" s="92"/>
      <c r="G93" s="242" t="s">
        <v>47</v>
      </c>
      <c r="H93" s="91" t="s">
        <v>62</v>
      </c>
      <c r="I93" s="250"/>
      <c r="J93" s="111" t="s">
        <v>57</v>
      </c>
      <c r="K93" s="486"/>
      <c r="L93" s="113" t="s">
        <v>88</v>
      </c>
      <c r="M93" s="201">
        <f t="shared" si="3"/>
        <v>0</v>
      </c>
      <c r="N93" s="209"/>
      <c r="O93" s="95"/>
    </row>
    <row r="94" spans="1:15" ht="24" customHeight="1" x14ac:dyDescent="0.2">
      <c r="A94" s="70"/>
      <c r="B94" s="89"/>
      <c r="C94" s="90"/>
      <c r="D94" s="482"/>
      <c r="E94" s="142" t="s">
        <v>61</v>
      </c>
      <c r="F94" s="92"/>
      <c r="G94" s="242" t="s">
        <v>47</v>
      </c>
      <c r="H94" s="91" t="s">
        <v>62</v>
      </c>
      <c r="I94" s="250"/>
      <c r="J94" s="111" t="s">
        <v>57</v>
      </c>
      <c r="K94" s="486"/>
      <c r="L94" s="113" t="s">
        <v>88</v>
      </c>
      <c r="M94" s="201">
        <f t="shared" si="3"/>
        <v>0</v>
      </c>
      <c r="N94" s="209"/>
      <c r="O94" s="95"/>
    </row>
    <row r="95" spans="1:15" ht="24" customHeight="1" x14ac:dyDescent="0.2">
      <c r="A95" s="70"/>
      <c r="B95" s="89"/>
      <c r="C95" s="90"/>
      <c r="D95" s="482"/>
      <c r="E95" s="142" t="s">
        <v>61</v>
      </c>
      <c r="F95" s="92"/>
      <c r="G95" s="242" t="s">
        <v>47</v>
      </c>
      <c r="H95" s="91" t="s">
        <v>62</v>
      </c>
      <c r="I95" s="250"/>
      <c r="J95" s="111" t="s">
        <v>57</v>
      </c>
      <c r="K95" s="486"/>
      <c r="L95" s="113" t="s">
        <v>88</v>
      </c>
      <c r="M95" s="201">
        <f t="shared" si="3"/>
        <v>0</v>
      </c>
      <c r="N95" s="209"/>
      <c r="O95" s="95"/>
    </row>
    <row r="96" spans="1:15" ht="24" customHeight="1" x14ac:dyDescent="0.2">
      <c r="A96" s="70"/>
      <c r="B96" s="89"/>
      <c r="C96" s="90"/>
      <c r="D96" s="482"/>
      <c r="E96" s="142" t="s">
        <v>61</v>
      </c>
      <c r="F96" s="92"/>
      <c r="G96" s="242" t="s">
        <v>47</v>
      </c>
      <c r="H96" s="91" t="s">
        <v>62</v>
      </c>
      <c r="I96" s="250"/>
      <c r="J96" s="111" t="s">
        <v>57</v>
      </c>
      <c r="K96" s="486"/>
      <c r="L96" s="113" t="s">
        <v>88</v>
      </c>
      <c r="M96" s="201">
        <f t="shared" si="3"/>
        <v>0</v>
      </c>
      <c r="N96" s="209"/>
      <c r="O96" s="95"/>
    </row>
    <row r="97" spans="1:15" ht="24" customHeight="1" x14ac:dyDescent="0.2">
      <c r="A97" s="70"/>
      <c r="B97" s="89"/>
      <c r="C97" s="90"/>
      <c r="D97" s="482"/>
      <c r="E97" s="142" t="s">
        <v>61</v>
      </c>
      <c r="F97" s="92"/>
      <c r="G97" s="242" t="s">
        <v>47</v>
      </c>
      <c r="H97" s="91" t="s">
        <v>62</v>
      </c>
      <c r="I97" s="250"/>
      <c r="J97" s="111" t="s">
        <v>57</v>
      </c>
      <c r="K97" s="486"/>
      <c r="L97" s="113" t="s">
        <v>88</v>
      </c>
      <c r="M97" s="201">
        <f t="shared" si="3"/>
        <v>0</v>
      </c>
      <c r="N97" s="209"/>
      <c r="O97" s="95"/>
    </row>
    <row r="98" spans="1:15" ht="24" customHeight="1" x14ac:dyDescent="0.2">
      <c r="A98" s="70"/>
      <c r="B98" s="114"/>
      <c r="C98" s="96"/>
      <c r="D98" s="483"/>
      <c r="E98" s="143" t="s">
        <v>61</v>
      </c>
      <c r="F98" s="98"/>
      <c r="G98" s="243" t="s">
        <v>47</v>
      </c>
      <c r="H98" s="97" t="s">
        <v>62</v>
      </c>
      <c r="I98" s="251"/>
      <c r="J98" s="115" t="s">
        <v>57</v>
      </c>
      <c r="K98" s="487"/>
      <c r="L98" s="117" t="s">
        <v>88</v>
      </c>
      <c r="M98" s="202">
        <f t="shared" si="3"/>
        <v>0</v>
      </c>
      <c r="N98" s="210"/>
      <c r="O98" s="100"/>
    </row>
    <row r="99" spans="1:15" ht="8.1" customHeight="1" thickBot="1" x14ac:dyDescent="0.25">
      <c r="A99" s="70"/>
      <c r="B99" s="66"/>
      <c r="C99" s="5"/>
      <c r="E99" s="144"/>
      <c r="F99" s="65"/>
      <c r="M99" s="3"/>
      <c r="N99" s="3"/>
    </row>
    <row r="100" spans="1:15" ht="24" customHeight="1" thickBot="1" x14ac:dyDescent="0.25">
      <c r="A100" s="5"/>
      <c r="B100" s="196" t="s">
        <v>53</v>
      </c>
      <c r="C100" s="565" t="s">
        <v>52</v>
      </c>
      <c r="D100" s="667" t="s">
        <v>29</v>
      </c>
      <c r="E100" s="559" t="s">
        <v>55</v>
      </c>
      <c r="F100" s="563" t="s">
        <v>58</v>
      </c>
      <c r="G100" s="563"/>
      <c r="H100" s="563"/>
      <c r="I100" s="563"/>
      <c r="J100" s="563"/>
      <c r="K100" s="563"/>
      <c r="L100" s="450"/>
      <c r="M100" s="344" t="s">
        <v>197</v>
      </c>
      <c r="N100" s="444" t="s">
        <v>150</v>
      </c>
      <c r="O100" s="573" t="s">
        <v>44</v>
      </c>
    </row>
    <row r="101" spans="1:15" ht="24" customHeight="1" thickBot="1" x14ac:dyDescent="0.25">
      <c r="A101" s="70">
        <v>4</v>
      </c>
      <c r="B101" s="197" t="s">
        <v>82</v>
      </c>
      <c r="C101" s="566"/>
      <c r="D101" s="668"/>
      <c r="E101" s="560"/>
      <c r="F101" s="564"/>
      <c r="G101" s="564"/>
      <c r="H101" s="564"/>
      <c r="I101" s="564"/>
      <c r="J101" s="564"/>
      <c r="K101" s="564"/>
      <c r="L101" s="447" t="s">
        <v>193</v>
      </c>
      <c r="M101" s="199">
        <f>SUM(M102:M113)</f>
        <v>0</v>
      </c>
      <c r="N101" s="445">
        <f>SUM(N102:N113)</f>
        <v>0</v>
      </c>
      <c r="O101" s="669"/>
    </row>
    <row r="102" spans="1:15" ht="24" customHeight="1" x14ac:dyDescent="0.2">
      <c r="A102" s="70"/>
      <c r="B102" s="89"/>
      <c r="C102" s="191"/>
      <c r="D102" s="481"/>
      <c r="E102" s="441" t="s">
        <v>61</v>
      </c>
      <c r="F102" s="132"/>
      <c r="G102" s="252" t="s">
        <v>47</v>
      </c>
      <c r="H102" s="192" t="s">
        <v>62</v>
      </c>
      <c r="I102" s="249"/>
      <c r="J102" s="193" t="s">
        <v>57</v>
      </c>
      <c r="K102" s="485"/>
      <c r="L102" s="195" t="s">
        <v>88</v>
      </c>
      <c r="M102" s="200">
        <f t="shared" ref="M102:M113" si="4">IF(K102=0,F102*I102,F102*I102*K102)</f>
        <v>0</v>
      </c>
      <c r="N102" s="208"/>
      <c r="O102" s="198"/>
    </row>
    <row r="103" spans="1:15" ht="24" customHeight="1" x14ac:dyDescent="0.2">
      <c r="A103" s="70"/>
      <c r="B103" s="89"/>
      <c r="C103" s="90"/>
      <c r="D103" s="482"/>
      <c r="E103" s="142" t="s">
        <v>61</v>
      </c>
      <c r="F103" s="92"/>
      <c r="G103" s="242" t="s">
        <v>47</v>
      </c>
      <c r="H103" s="91" t="s">
        <v>62</v>
      </c>
      <c r="I103" s="250"/>
      <c r="J103" s="111" t="s">
        <v>57</v>
      </c>
      <c r="K103" s="486"/>
      <c r="L103" s="113" t="s">
        <v>88</v>
      </c>
      <c r="M103" s="201">
        <f t="shared" si="4"/>
        <v>0</v>
      </c>
      <c r="N103" s="209"/>
      <c r="O103" s="95"/>
    </row>
    <row r="104" spans="1:15" ht="24" customHeight="1" x14ac:dyDescent="0.2">
      <c r="A104" s="70"/>
      <c r="B104" s="89"/>
      <c r="C104" s="90"/>
      <c r="D104" s="482"/>
      <c r="E104" s="142" t="s">
        <v>61</v>
      </c>
      <c r="F104" s="92"/>
      <c r="G104" s="242" t="s">
        <v>47</v>
      </c>
      <c r="H104" s="91" t="s">
        <v>62</v>
      </c>
      <c r="I104" s="250"/>
      <c r="J104" s="111" t="s">
        <v>57</v>
      </c>
      <c r="K104" s="486"/>
      <c r="L104" s="113" t="s">
        <v>88</v>
      </c>
      <c r="M104" s="201">
        <f t="shared" si="4"/>
        <v>0</v>
      </c>
      <c r="N104" s="209"/>
      <c r="O104" s="95"/>
    </row>
    <row r="105" spans="1:15" ht="24" customHeight="1" x14ac:dyDescent="0.2">
      <c r="A105" s="70"/>
      <c r="B105" s="89"/>
      <c r="C105" s="90"/>
      <c r="D105" s="482"/>
      <c r="E105" s="142" t="s">
        <v>61</v>
      </c>
      <c r="F105" s="92"/>
      <c r="G105" s="242" t="s">
        <v>47</v>
      </c>
      <c r="H105" s="91" t="s">
        <v>62</v>
      </c>
      <c r="I105" s="250"/>
      <c r="J105" s="111" t="s">
        <v>57</v>
      </c>
      <c r="K105" s="486"/>
      <c r="L105" s="113" t="s">
        <v>88</v>
      </c>
      <c r="M105" s="201">
        <f t="shared" si="4"/>
        <v>0</v>
      </c>
      <c r="N105" s="209"/>
      <c r="O105" s="95"/>
    </row>
    <row r="106" spans="1:15" ht="24" customHeight="1" x14ac:dyDescent="0.2">
      <c r="A106" s="70"/>
      <c r="B106" s="89"/>
      <c r="C106" s="90"/>
      <c r="D106" s="482"/>
      <c r="E106" s="142" t="s">
        <v>61</v>
      </c>
      <c r="F106" s="92"/>
      <c r="G106" s="242" t="s">
        <v>47</v>
      </c>
      <c r="H106" s="91" t="s">
        <v>62</v>
      </c>
      <c r="I106" s="250"/>
      <c r="J106" s="111" t="s">
        <v>57</v>
      </c>
      <c r="K106" s="486"/>
      <c r="L106" s="113" t="s">
        <v>88</v>
      </c>
      <c r="M106" s="201">
        <f t="shared" si="4"/>
        <v>0</v>
      </c>
      <c r="N106" s="209"/>
      <c r="O106" s="95"/>
    </row>
    <row r="107" spans="1:15" ht="24" customHeight="1" x14ac:dyDescent="0.2">
      <c r="A107" s="70"/>
      <c r="B107" s="89"/>
      <c r="C107" s="90"/>
      <c r="D107" s="482"/>
      <c r="E107" s="142" t="s">
        <v>61</v>
      </c>
      <c r="F107" s="92"/>
      <c r="G107" s="242" t="s">
        <v>47</v>
      </c>
      <c r="H107" s="91" t="s">
        <v>62</v>
      </c>
      <c r="I107" s="250"/>
      <c r="J107" s="111" t="s">
        <v>57</v>
      </c>
      <c r="K107" s="486"/>
      <c r="L107" s="113" t="s">
        <v>88</v>
      </c>
      <c r="M107" s="201">
        <f t="shared" si="4"/>
        <v>0</v>
      </c>
      <c r="N107" s="209"/>
      <c r="O107" s="95"/>
    </row>
    <row r="108" spans="1:15" ht="24" customHeight="1" x14ac:dyDescent="0.2">
      <c r="A108" s="70"/>
      <c r="B108" s="89"/>
      <c r="C108" s="90"/>
      <c r="D108" s="482"/>
      <c r="E108" s="142" t="s">
        <v>61</v>
      </c>
      <c r="F108" s="92"/>
      <c r="G108" s="242" t="s">
        <v>47</v>
      </c>
      <c r="H108" s="91" t="s">
        <v>62</v>
      </c>
      <c r="I108" s="250"/>
      <c r="J108" s="111" t="s">
        <v>57</v>
      </c>
      <c r="K108" s="486"/>
      <c r="L108" s="113" t="s">
        <v>88</v>
      </c>
      <c r="M108" s="201">
        <f t="shared" si="4"/>
        <v>0</v>
      </c>
      <c r="N108" s="209"/>
      <c r="O108" s="95"/>
    </row>
    <row r="109" spans="1:15" ht="24" customHeight="1" x14ac:dyDescent="0.2">
      <c r="A109" s="70"/>
      <c r="B109" s="89"/>
      <c r="C109" s="90"/>
      <c r="D109" s="482"/>
      <c r="E109" s="142" t="s">
        <v>61</v>
      </c>
      <c r="F109" s="92"/>
      <c r="G109" s="242" t="s">
        <v>47</v>
      </c>
      <c r="H109" s="91" t="s">
        <v>62</v>
      </c>
      <c r="I109" s="250"/>
      <c r="J109" s="111" t="s">
        <v>57</v>
      </c>
      <c r="K109" s="486"/>
      <c r="L109" s="113" t="s">
        <v>88</v>
      </c>
      <c r="M109" s="201">
        <f t="shared" si="4"/>
        <v>0</v>
      </c>
      <c r="N109" s="209"/>
      <c r="O109" s="95"/>
    </row>
    <row r="110" spans="1:15" ht="24" customHeight="1" x14ac:dyDescent="0.2">
      <c r="A110" s="70"/>
      <c r="B110" s="89"/>
      <c r="C110" s="90"/>
      <c r="D110" s="482"/>
      <c r="E110" s="142" t="s">
        <v>61</v>
      </c>
      <c r="F110" s="92"/>
      <c r="G110" s="242" t="s">
        <v>47</v>
      </c>
      <c r="H110" s="91" t="s">
        <v>62</v>
      </c>
      <c r="I110" s="250"/>
      <c r="J110" s="111" t="s">
        <v>57</v>
      </c>
      <c r="K110" s="486"/>
      <c r="L110" s="113" t="s">
        <v>88</v>
      </c>
      <c r="M110" s="201">
        <f t="shared" si="4"/>
        <v>0</v>
      </c>
      <c r="N110" s="209"/>
      <c r="O110" s="95"/>
    </row>
    <row r="111" spans="1:15" ht="24" customHeight="1" x14ac:dyDescent="0.2">
      <c r="A111" s="70"/>
      <c r="B111" s="89"/>
      <c r="C111" s="90"/>
      <c r="D111" s="482"/>
      <c r="E111" s="142" t="s">
        <v>61</v>
      </c>
      <c r="F111" s="92"/>
      <c r="G111" s="242" t="s">
        <v>47</v>
      </c>
      <c r="H111" s="91" t="s">
        <v>62</v>
      </c>
      <c r="I111" s="250"/>
      <c r="J111" s="111" t="s">
        <v>57</v>
      </c>
      <c r="K111" s="486"/>
      <c r="L111" s="113" t="s">
        <v>88</v>
      </c>
      <c r="M111" s="201">
        <f t="shared" si="4"/>
        <v>0</v>
      </c>
      <c r="N111" s="209"/>
      <c r="O111" s="95"/>
    </row>
    <row r="112" spans="1:15" ht="24" customHeight="1" x14ac:dyDescent="0.2">
      <c r="A112" s="70"/>
      <c r="B112" s="89"/>
      <c r="C112" s="90"/>
      <c r="D112" s="482"/>
      <c r="E112" s="142" t="s">
        <v>61</v>
      </c>
      <c r="F112" s="92"/>
      <c r="G112" s="242" t="s">
        <v>47</v>
      </c>
      <c r="H112" s="91" t="s">
        <v>62</v>
      </c>
      <c r="I112" s="250"/>
      <c r="J112" s="111" t="s">
        <v>57</v>
      </c>
      <c r="K112" s="486"/>
      <c r="L112" s="113" t="s">
        <v>88</v>
      </c>
      <c r="M112" s="201">
        <f t="shared" si="4"/>
        <v>0</v>
      </c>
      <c r="N112" s="209"/>
      <c r="O112" s="95"/>
    </row>
    <row r="113" spans="1:15" ht="24" customHeight="1" x14ac:dyDescent="0.2">
      <c r="A113" s="70"/>
      <c r="B113" s="121"/>
      <c r="C113" s="96"/>
      <c r="D113" s="483"/>
      <c r="E113" s="143" t="s">
        <v>61</v>
      </c>
      <c r="F113" s="98"/>
      <c r="G113" s="243" t="s">
        <v>47</v>
      </c>
      <c r="H113" s="97" t="s">
        <v>62</v>
      </c>
      <c r="I113" s="251"/>
      <c r="J113" s="115" t="s">
        <v>57</v>
      </c>
      <c r="K113" s="487"/>
      <c r="L113" s="117" t="s">
        <v>88</v>
      </c>
      <c r="M113" s="202">
        <f t="shared" si="4"/>
        <v>0</v>
      </c>
      <c r="N113" s="210"/>
      <c r="O113" s="100"/>
    </row>
    <row r="114" spans="1:15" ht="12" customHeight="1" thickBot="1" x14ac:dyDescent="0.25">
      <c r="A114" s="70"/>
      <c r="B114" s="66"/>
      <c r="C114" s="5"/>
      <c r="E114" s="144"/>
      <c r="F114" s="65"/>
      <c r="M114" s="3"/>
      <c r="N114" s="3"/>
    </row>
    <row r="115" spans="1:15" ht="24" customHeight="1" thickBot="1" x14ac:dyDescent="0.25">
      <c r="A115" s="5"/>
      <c r="B115" s="196" t="s">
        <v>53</v>
      </c>
      <c r="C115" s="565" t="s">
        <v>52</v>
      </c>
      <c r="D115" s="667" t="s">
        <v>29</v>
      </c>
      <c r="E115" s="559" t="s">
        <v>55</v>
      </c>
      <c r="F115" s="563" t="s">
        <v>58</v>
      </c>
      <c r="G115" s="563"/>
      <c r="H115" s="563"/>
      <c r="I115" s="563"/>
      <c r="J115" s="563"/>
      <c r="K115" s="563"/>
      <c r="L115" s="450"/>
      <c r="M115" s="344" t="s">
        <v>197</v>
      </c>
      <c r="N115" s="444" t="s">
        <v>150</v>
      </c>
      <c r="O115" s="573" t="s">
        <v>44</v>
      </c>
    </row>
    <row r="116" spans="1:15" ht="24" customHeight="1" thickBot="1" x14ac:dyDescent="0.25">
      <c r="A116" s="70">
        <v>5</v>
      </c>
      <c r="B116" s="197" t="s">
        <v>83</v>
      </c>
      <c r="C116" s="566"/>
      <c r="D116" s="668"/>
      <c r="E116" s="560"/>
      <c r="F116" s="564"/>
      <c r="G116" s="564"/>
      <c r="H116" s="564"/>
      <c r="I116" s="564"/>
      <c r="J116" s="564"/>
      <c r="K116" s="564"/>
      <c r="L116" s="447" t="s">
        <v>193</v>
      </c>
      <c r="M116" s="199">
        <f>SUM(M117:M122)</f>
        <v>0</v>
      </c>
      <c r="N116" s="445">
        <f>SUM(N117:N122)</f>
        <v>0</v>
      </c>
      <c r="O116" s="669"/>
    </row>
    <row r="117" spans="1:15" ht="24" customHeight="1" x14ac:dyDescent="0.2">
      <c r="A117" s="70"/>
      <c r="B117" s="89"/>
      <c r="C117" s="191"/>
      <c r="D117" s="481"/>
      <c r="E117" s="441" t="s">
        <v>61</v>
      </c>
      <c r="F117" s="132"/>
      <c r="G117" s="252" t="s">
        <v>47</v>
      </c>
      <c r="H117" s="192" t="s">
        <v>62</v>
      </c>
      <c r="I117" s="249"/>
      <c r="J117" s="193" t="s">
        <v>57</v>
      </c>
      <c r="K117" s="485"/>
      <c r="L117" s="195" t="s">
        <v>88</v>
      </c>
      <c r="M117" s="200">
        <f t="shared" ref="M117:M122" si="5">IF(K117=0,F117*I117,F117*I117*K117)</f>
        <v>0</v>
      </c>
      <c r="N117" s="208"/>
      <c r="O117" s="198"/>
    </row>
    <row r="118" spans="1:15" ht="24" customHeight="1" x14ac:dyDescent="0.2">
      <c r="A118" s="70"/>
      <c r="B118" s="89"/>
      <c r="C118" s="90"/>
      <c r="D118" s="482"/>
      <c r="E118" s="142" t="s">
        <v>61</v>
      </c>
      <c r="F118" s="92"/>
      <c r="G118" s="242" t="s">
        <v>47</v>
      </c>
      <c r="H118" s="91" t="s">
        <v>62</v>
      </c>
      <c r="I118" s="250"/>
      <c r="J118" s="111" t="s">
        <v>57</v>
      </c>
      <c r="K118" s="486"/>
      <c r="L118" s="113" t="s">
        <v>88</v>
      </c>
      <c r="M118" s="201">
        <f t="shared" si="5"/>
        <v>0</v>
      </c>
      <c r="N118" s="209"/>
      <c r="O118" s="95"/>
    </row>
    <row r="119" spans="1:15" ht="24" customHeight="1" x14ac:dyDescent="0.2">
      <c r="A119" s="70"/>
      <c r="B119" s="89"/>
      <c r="C119" s="90"/>
      <c r="D119" s="482"/>
      <c r="E119" s="142" t="s">
        <v>61</v>
      </c>
      <c r="F119" s="92"/>
      <c r="G119" s="242" t="s">
        <v>47</v>
      </c>
      <c r="H119" s="91" t="s">
        <v>62</v>
      </c>
      <c r="I119" s="250"/>
      <c r="J119" s="111" t="s">
        <v>57</v>
      </c>
      <c r="K119" s="486"/>
      <c r="L119" s="113" t="s">
        <v>88</v>
      </c>
      <c r="M119" s="201">
        <f t="shared" si="5"/>
        <v>0</v>
      </c>
      <c r="N119" s="209"/>
      <c r="O119" s="95"/>
    </row>
    <row r="120" spans="1:15" ht="24" customHeight="1" x14ac:dyDescent="0.2">
      <c r="A120" s="70"/>
      <c r="B120" s="89"/>
      <c r="C120" s="90"/>
      <c r="D120" s="482"/>
      <c r="E120" s="142" t="s">
        <v>61</v>
      </c>
      <c r="F120" s="92"/>
      <c r="G120" s="242" t="s">
        <v>47</v>
      </c>
      <c r="H120" s="91" t="s">
        <v>62</v>
      </c>
      <c r="I120" s="250"/>
      <c r="J120" s="111" t="s">
        <v>57</v>
      </c>
      <c r="K120" s="486"/>
      <c r="L120" s="113" t="s">
        <v>88</v>
      </c>
      <c r="M120" s="201">
        <f t="shared" si="5"/>
        <v>0</v>
      </c>
      <c r="N120" s="209"/>
      <c r="O120" s="95"/>
    </row>
    <row r="121" spans="1:15" ht="24" customHeight="1" x14ac:dyDescent="0.2">
      <c r="A121" s="70"/>
      <c r="B121" s="89"/>
      <c r="C121" s="90"/>
      <c r="D121" s="482"/>
      <c r="E121" s="142" t="s">
        <v>61</v>
      </c>
      <c r="F121" s="92"/>
      <c r="G121" s="242" t="s">
        <v>47</v>
      </c>
      <c r="H121" s="91" t="s">
        <v>62</v>
      </c>
      <c r="I121" s="250"/>
      <c r="J121" s="111" t="s">
        <v>57</v>
      </c>
      <c r="K121" s="486"/>
      <c r="L121" s="113" t="s">
        <v>88</v>
      </c>
      <c r="M121" s="201">
        <f t="shared" si="5"/>
        <v>0</v>
      </c>
      <c r="N121" s="209"/>
      <c r="O121" s="95"/>
    </row>
    <row r="122" spans="1:15" ht="24" customHeight="1" x14ac:dyDescent="0.2">
      <c r="A122" s="70"/>
      <c r="B122" s="114"/>
      <c r="C122" s="96"/>
      <c r="D122" s="483"/>
      <c r="E122" s="143" t="s">
        <v>61</v>
      </c>
      <c r="F122" s="98"/>
      <c r="G122" s="243" t="s">
        <v>47</v>
      </c>
      <c r="H122" s="97" t="s">
        <v>62</v>
      </c>
      <c r="I122" s="251"/>
      <c r="J122" s="115" t="s">
        <v>57</v>
      </c>
      <c r="K122" s="487"/>
      <c r="L122" s="117" t="s">
        <v>88</v>
      </c>
      <c r="M122" s="202">
        <f t="shared" si="5"/>
        <v>0</v>
      </c>
      <c r="N122" s="210"/>
      <c r="O122" s="100"/>
    </row>
    <row r="123" spans="1:15" ht="9.75" customHeight="1" thickBot="1" x14ac:dyDescent="0.25">
      <c r="A123" s="70"/>
      <c r="B123" s="66"/>
      <c r="C123" s="5"/>
      <c r="E123" s="144"/>
      <c r="F123" s="65"/>
      <c r="M123" s="3"/>
      <c r="N123" s="3"/>
    </row>
    <row r="124" spans="1:15" ht="24" customHeight="1" thickBot="1" x14ac:dyDescent="0.25">
      <c r="A124" s="5"/>
      <c r="B124" s="196" t="s">
        <v>53</v>
      </c>
      <c r="C124" s="565" t="s">
        <v>52</v>
      </c>
      <c r="D124" s="667" t="s">
        <v>29</v>
      </c>
      <c r="E124" s="559" t="s">
        <v>55</v>
      </c>
      <c r="F124" s="563" t="s">
        <v>58</v>
      </c>
      <c r="G124" s="563"/>
      <c r="H124" s="563"/>
      <c r="I124" s="563"/>
      <c r="J124" s="563"/>
      <c r="K124" s="563"/>
      <c r="L124" s="450"/>
      <c r="M124" s="344" t="s">
        <v>197</v>
      </c>
      <c r="N124" s="444" t="s">
        <v>150</v>
      </c>
      <c r="O124" s="573" t="s">
        <v>44</v>
      </c>
    </row>
    <row r="125" spans="1:15" ht="24" customHeight="1" thickBot="1" x14ac:dyDescent="0.25">
      <c r="A125" s="70">
        <v>6</v>
      </c>
      <c r="B125" s="197" t="s">
        <v>84</v>
      </c>
      <c r="C125" s="566"/>
      <c r="D125" s="668"/>
      <c r="E125" s="560"/>
      <c r="F125" s="564"/>
      <c r="G125" s="564"/>
      <c r="H125" s="564"/>
      <c r="I125" s="564"/>
      <c r="J125" s="564"/>
      <c r="K125" s="564"/>
      <c r="L125" s="447" t="s">
        <v>193</v>
      </c>
      <c r="M125" s="199">
        <f>SUM(M126:M131)</f>
        <v>0</v>
      </c>
      <c r="N125" s="445">
        <f>SUM(N126:N131)</f>
        <v>0</v>
      </c>
      <c r="O125" s="669"/>
    </row>
    <row r="126" spans="1:15" ht="24" customHeight="1" x14ac:dyDescent="0.2">
      <c r="A126" s="70"/>
      <c r="B126" s="89"/>
      <c r="C126" s="191"/>
      <c r="D126" s="481"/>
      <c r="E126" s="441" t="s">
        <v>61</v>
      </c>
      <c r="F126" s="132"/>
      <c r="G126" s="252" t="s">
        <v>47</v>
      </c>
      <c r="H126" s="192" t="s">
        <v>62</v>
      </c>
      <c r="I126" s="249"/>
      <c r="J126" s="193" t="s">
        <v>57</v>
      </c>
      <c r="K126" s="485"/>
      <c r="L126" s="195" t="s">
        <v>88</v>
      </c>
      <c r="M126" s="200">
        <f t="shared" ref="M126:M131" si="6">IF(K126=0,F126*I126,F126*I126*K126)</f>
        <v>0</v>
      </c>
      <c r="N126" s="208"/>
      <c r="O126" s="198"/>
    </row>
    <row r="127" spans="1:15" ht="24" customHeight="1" x14ac:dyDescent="0.2">
      <c r="A127" s="70"/>
      <c r="B127" s="89"/>
      <c r="C127" s="90"/>
      <c r="D127" s="482"/>
      <c r="E127" s="142" t="s">
        <v>61</v>
      </c>
      <c r="F127" s="92"/>
      <c r="G127" s="242" t="s">
        <v>47</v>
      </c>
      <c r="H127" s="91" t="s">
        <v>62</v>
      </c>
      <c r="I127" s="250"/>
      <c r="J127" s="111" t="s">
        <v>57</v>
      </c>
      <c r="K127" s="486"/>
      <c r="L127" s="113" t="s">
        <v>88</v>
      </c>
      <c r="M127" s="201">
        <f t="shared" si="6"/>
        <v>0</v>
      </c>
      <c r="N127" s="209"/>
      <c r="O127" s="95"/>
    </row>
    <row r="128" spans="1:15" ht="24" customHeight="1" x14ac:dyDescent="0.2">
      <c r="A128" s="70"/>
      <c r="B128" s="89"/>
      <c r="C128" s="90"/>
      <c r="D128" s="482"/>
      <c r="E128" s="142" t="s">
        <v>61</v>
      </c>
      <c r="F128" s="92"/>
      <c r="G128" s="242" t="s">
        <v>47</v>
      </c>
      <c r="H128" s="91" t="s">
        <v>62</v>
      </c>
      <c r="I128" s="250"/>
      <c r="J128" s="111" t="s">
        <v>57</v>
      </c>
      <c r="K128" s="486"/>
      <c r="L128" s="113" t="s">
        <v>88</v>
      </c>
      <c r="M128" s="201">
        <f t="shared" si="6"/>
        <v>0</v>
      </c>
      <c r="N128" s="209"/>
      <c r="O128" s="95"/>
    </row>
    <row r="129" spans="1:15" ht="24" customHeight="1" x14ac:dyDescent="0.2">
      <c r="A129" s="70"/>
      <c r="B129" s="89"/>
      <c r="C129" s="90"/>
      <c r="D129" s="482"/>
      <c r="E129" s="142" t="s">
        <v>61</v>
      </c>
      <c r="F129" s="92"/>
      <c r="G129" s="242" t="s">
        <v>47</v>
      </c>
      <c r="H129" s="91" t="s">
        <v>62</v>
      </c>
      <c r="I129" s="250"/>
      <c r="J129" s="111" t="s">
        <v>57</v>
      </c>
      <c r="K129" s="486"/>
      <c r="L129" s="113" t="s">
        <v>88</v>
      </c>
      <c r="M129" s="201">
        <f t="shared" si="6"/>
        <v>0</v>
      </c>
      <c r="N129" s="209"/>
      <c r="O129" s="95"/>
    </row>
    <row r="130" spans="1:15" ht="24" customHeight="1" x14ac:dyDescent="0.2">
      <c r="A130" s="70"/>
      <c r="B130" s="89"/>
      <c r="C130" s="90"/>
      <c r="D130" s="482"/>
      <c r="E130" s="142" t="s">
        <v>61</v>
      </c>
      <c r="F130" s="92"/>
      <c r="G130" s="242" t="s">
        <v>47</v>
      </c>
      <c r="H130" s="91" t="s">
        <v>62</v>
      </c>
      <c r="I130" s="250"/>
      <c r="J130" s="111" t="s">
        <v>57</v>
      </c>
      <c r="K130" s="486"/>
      <c r="L130" s="113" t="s">
        <v>88</v>
      </c>
      <c r="M130" s="201">
        <f t="shared" si="6"/>
        <v>0</v>
      </c>
      <c r="N130" s="209"/>
      <c r="O130" s="95"/>
    </row>
    <row r="131" spans="1:15" ht="24" customHeight="1" x14ac:dyDescent="0.2">
      <c r="A131" s="70"/>
      <c r="B131" s="114"/>
      <c r="C131" s="96"/>
      <c r="D131" s="483"/>
      <c r="E131" s="143" t="s">
        <v>61</v>
      </c>
      <c r="F131" s="98"/>
      <c r="G131" s="243" t="s">
        <v>47</v>
      </c>
      <c r="H131" s="97" t="s">
        <v>62</v>
      </c>
      <c r="I131" s="251"/>
      <c r="J131" s="115" t="s">
        <v>57</v>
      </c>
      <c r="K131" s="487"/>
      <c r="L131" s="117" t="s">
        <v>88</v>
      </c>
      <c r="M131" s="202">
        <f t="shared" si="6"/>
        <v>0</v>
      </c>
      <c r="N131" s="210"/>
      <c r="O131" s="100"/>
    </row>
    <row r="132" spans="1:15" ht="13.8" thickBot="1" x14ac:dyDescent="0.25">
      <c r="A132" s="70"/>
      <c r="B132" s="66"/>
      <c r="C132" s="5"/>
      <c r="E132" s="144"/>
      <c r="F132" s="65"/>
      <c r="M132" s="3"/>
      <c r="N132" s="3"/>
    </row>
    <row r="133" spans="1:15" ht="24" customHeight="1" thickBot="1" x14ac:dyDescent="0.25">
      <c r="A133" s="5"/>
      <c r="B133" s="196" t="s">
        <v>53</v>
      </c>
      <c r="C133" s="565" t="s">
        <v>52</v>
      </c>
      <c r="D133" s="667" t="s">
        <v>29</v>
      </c>
      <c r="E133" s="559" t="s">
        <v>55</v>
      </c>
      <c r="F133" s="563" t="s">
        <v>58</v>
      </c>
      <c r="G133" s="563"/>
      <c r="H133" s="563"/>
      <c r="I133" s="563"/>
      <c r="J133" s="563"/>
      <c r="K133" s="563"/>
      <c r="L133" s="450"/>
      <c r="M133" s="344" t="s">
        <v>197</v>
      </c>
      <c r="N133" s="444" t="s">
        <v>150</v>
      </c>
      <c r="O133" s="573" t="s">
        <v>44</v>
      </c>
    </row>
    <row r="134" spans="1:15" ht="39" customHeight="1" thickBot="1" x14ac:dyDescent="0.25">
      <c r="A134" s="70">
        <v>7</v>
      </c>
      <c r="B134" s="443" t="s">
        <v>133</v>
      </c>
      <c r="C134" s="566"/>
      <c r="D134" s="668"/>
      <c r="E134" s="560"/>
      <c r="F134" s="564"/>
      <c r="G134" s="564"/>
      <c r="H134" s="564"/>
      <c r="I134" s="564"/>
      <c r="J134" s="564"/>
      <c r="K134" s="564"/>
      <c r="L134" s="447" t="s">
        <v>193</v>
      </c>
      <c r="M134" s="199">
        <f>SUM(M135:M140)</f>
        <v>0</v>
      </c>
      <c r="N134" s="445">
        <f>SUM(N135:N140)</f>
        <v>0</v>
      </c>
      <c r="O134" s="669"/>
    </row>
    <row r="135" spans="1:15" ht="24" customHeight="1" x14ac:dyDescent="0.2">
      <c r="A135" s="70"/>
      <c r="B135" s="89"/>
      <c r="C135" s="191"/>
      <c r="D135" s="481"/>
      <c r="E135" s="333" t="s">
        <v>61</v>
      </c>
      <c r="F135" s="132"/>
      <c r="G135" s="252" t="s">
        <v>47</v>
      </c>
      <c r="H135" s="192" t="s">
        <v>62</v>
      </c>
      <c r="I135" s="249"/>
      <c r="J135" s="193" t="s">
        <v>57</v>
      </c>
      <c r="K135" s="485"/>
      <c r="L135" s="195" t="s">
        <v>88</v>
      </c>
      <c r="M135" s="200">
        <f t="shared" ref="M135:M140" si="7">IF(K135=0,F135*I135,F135*I135*K135)</f>
        <v>0</v>
      </c>
      <c r="N135" s="208"/>
      <c r="O135" s="198"/>
    </row>
    <row r="136" spans="1:15" ht="24" customHeight="1" x14ac:dyDescent="0.2">
      <c r="A136" s="70"/>
      <c r="B136" s="89"/>
      <c r="C136" s="90"/>
      <c r="D136" s="482"/>
      <c r="E136" s="135" t="s">
        <v>61</v>
      </c>
      <c r="F136" s="92"/>
      <c r="G136" s="242" t="s">
        <v>47</v>
      </c>
      <c r="H136" s="91" t="s">
        <v>62</v>
      </c>
      <c r="I136" s="250"/>
      <c r="J136" s="111" t="s">
        <v>57</v>
      </c>
      <c r="K136" s="486"/>
      <c r="L136" s="113" t="s">
        <v>88</v>
      </c>
      <c r="M136" s="201">
        <f t="shared" si="7"/>
        <v>0</v>
      </c>
      <c r="N136" s="209"/>
      <c r="O136" s="95"/>
    </row>
    <row r="137" spans="1:15" ht="24" customHeight="1" x14ac:dyDescent="0.2">
      <c r="A137" s="70"/>
      <c r="B137" s="89"/>
      <c r="C137" s="90"/>
      <c r="D137" s="482"/>
      <c r="E137" s="135" t="s">
        <v>61</v>
      </c>
      <c r="F137" s="92"/>
      <c r="G137" s="242" t="s">
        <v>47</v>
      </c>
      <c r="H137" s="91" t="s">
        <v>62</v>
      </c>
      <c r="I137" s="250"/>
      <c r="J137" s="111" t="s">
        <v>57</v>
      </c>
      <c r="K137" s="486"/>
      <c r="L137" s="113" t="s">
        <v>88</v>
      </c>
      <c r="M137" s="201">
        <f t="shared" si="7"/>
        <v>0</v>
      </c>
      <c r="N137" s="209"/>
      <c r="O137" s="95"/>
    </row>
    <row r="138" spans="1:15" ht="24" customHeight="1" x14ac:dyDescent="0.2">
      <c r="A138" s="70"/>
      <c r="B138" s="89"/>
      <c r="C138" s="90"/>
      <c r="D138" s="482"/>
      <c r="E138" s="135" t="s">
        <v>61</v>
      </c>
      <c r="F138" s="92"/>
      <c r="G138" s="242" t="s">
        <v>47</v>
      </c>
      <c r="H138" s="91" t="s">
        <v>62</v>
      </c>
      <c r="I138" s="250"/>
      <c r="J138" s="111" t="s">
        <v>57</v>
      </c>
      <c r="K138" s="486"/>
      <c r="L138" s="113" t="s">
        <v>88</v>
      </c>
      <c r="M138" s="201">
        <f t="shared" si="7"/>
        <v>0</v>
      </c>
      <c r="N138" s="209"/>
      <c r="O138" s="95"/>
    </row>
    <row r="139" spans="1:15" ht="24" customHeight="1" x14ac:dyDescent="0.2">
      <c r="A139" s="70"/>
      <c r="B139" s="89"/>
      <c r="C139" s="90"/>
      <c r="D139" s="482"/>
      <c r="E139" s="135" t="s">
        <v>61</v>
      </c>
      <c r="F139" s="92"/>
      <c r="G139" s="242" t="s">
        <v>47</v>
      </c>
      <c r="H139" s="91" t="s">
        <v>62</v>
      </c>
      <c r="I139" s="250"/>
      <c r="J139" s="111" t="s">
        <v>57</v>
      </c>
      <c r="K139" s="486"/>
      <c r="L139" s="113" t="s">
        <v>88</v>
      </c>
      <c r="M139" s="201">
        <f t="shared" si="7"/>
        <v>0</v>
      </c>
      <c r="N139" s="209"/>
      <c r="O139" s="95"/>
    </row>
    <row r="140" spans="1:15" ht="24" customHeight="1" x14ac:dyDescent="0.2">
      <c r="A140" s="70"/>
      <c r="B140" s="114"/>
      <c r="C140" s="96"/>
      <c r="D140" s="483"/>
      <c r="E140" s="137" t="s">
        <v>61</v>
      </c>
      <c r="F140" s="98"/>
      <c r="G140" s="243" t="s">
        <v>47</v>
      </c>
      <c r="H140" s="97" t="s">
        <v>62</v>
      </c>
      <c r="I140" s="251"/>
      <c r="J140" s="115" t="s">
        <v>57</v>
      </c>
      <c r="K140" s="487"/>
      <c r="L140" s="117" t="s">
        <v>88</v>
      </c>
      <c r="M140" s="202">
        <f t="shared" si="7"/>
        <v>0</v>
      </c>
      <c r="N140" s="210"/>
      <c r="O140" s="100"/>
    </row>
    <row r="141" spans="1:15" ht="13.8" thickBot="1" x14ac:dyDescent="0.25">
      <c r="A141" s="70"/>
      <c r="B141" s="66"/>
      <c r="C141" s="5"/>
      <c r="E141" s="144"/>
      <c r="F141" s="65"/>
      <c r="M141" s="3"/>
      <c r="N141" s="3"/>
    </row>
    <row r="142" spans="1:15" ht="24" customHeight="1" thickBot="1" x14ac:dyDescent="0.25">
      <c r="A142" s="5"/>
      <c r="B142" s="196" t="s">
        <v>53</v>
      </c>
      <c r="C142" s="565" t="s">
        <v>52</v>
      </c>
      <c r="D142" s="667" t="s">
        <v>29</v>
      </c>
      <c r="E142" s="559" t="s">
        <v>55</v>
      </c>
      <c r="F142" s="563" t="s">
        <v>58</v>
      </c>
      <c r="G142" s="563"/>
      <c r="H142" s="563"/>
      <c r="I142" s="563"/>
      <c r="J142" s="563"/>
      <c r="K142" s="563"/>
      <c r="L142" s="450"/>
      <c r="M142" s="344" t="s">
        <v>197</v>
      </c>
      <c r="N142" s="444" t="s">
        <v>150</v>
      </c>
      <c r="O142" s="573" t="s">
        <v>44</v>
      </c>
    </row>
    <row r="143" spans="1:15" ht="24" customHeight="1" thickBot="1" x14ac:dyDescent="0.25">
      <c r="A143" s="70">
        <v>8</v>
      </c>
      <c r="B143" s="197" t="s">
        <v>142</v>
      </c>
      <c r="C143" s="566"/>
      <c r="D143" s="668"/>
      <c r="E143" s="560"/>
      <c r="F143" s="564"/>
      <c r="G143" s="564"/>
      <c r="H143" s="564"/>
      <c r="I143" s="564"/>
      <c r="J143" s="564"/>
      <c r="K143" s="564"/>
      <c r="L143" s="447" t="s">
        <v>193</v>
      </c>
      <c r="M143" s="199">
        <f>SUM(M144:M149)</f>
        <v>0</v>
      </c>
      <c r="N143" s="445">
        <f>SUM(N144:N149)</f>
        <v>0</v>
      </c>
      <c r="O143" s="669"/>
    </row>
    <row r="144" spans="1:15" ht="24" customHeight="1" x14ac:dyDescent="0.2">
      <c r="A144" s="70"/>
      <c r="B144" s="89"/>
      <c r="C144" s="191"/>
      <c r="D144" s="481"/>
      <c r="E144" s="333" t="s">
        <v>61</v>
      </c>
      <c r="F144" s="132"/>
      <c r="G144" s="252" t="s">
        <v>47</v>
      </c>
      <c r="H144" s="192" t="s">
        <v>62</v>
      </c>
      <c r="I144" s="249"/>
      <c r="J144" s="193" t="s">
        <v>57</v>
      </c>
      <c r="K144" s="485"/>
      <c r="L144" s="195" t="s">
        <v>88</v>
      </c>
      <c r="M144" s="200">
        <f t="shared" ref="M144:M149" si="8">IF(K144=0,F144*I144,F144*I144*K144)</f>
        <v>0</v>
      </c>
      <c r="N144" s="208"/>
      <c r="O144" s="198"/>
    </row>
    <row r="145" spans="1:15" ht="24" customHeight="1" x14ac:dyDescent="0.2">
      <c r="A145" s="70"/>
      <c r="B145" s="89"/>
      <c r="C145" s="90"/>
      <c r="D145" s="482"/>
      <c r="E145" s="135" t="s">
        <v>61</v>
      </c>
      <c r="F145" s="92"/>
      <c r="G145" s="242" t="s">
        <v>47</v>
      </c>
      <c r="H145" s="91" t="s">
        <v>62</v>
      </c>
      <c r="I145" s="250"/>
      <c r="J145" s="111" t="s">
        <v>57</v>
      </c>
      <c r="K145" s="486"/>
      <c r="L145" s="113" t="s">
        <v>88</v>
      </c>
      <c r="M145" s="201">
        <f t="shared" si="8"/>
        <v>0</v>
      </c>
      <c r="N145" s="209"/>
      <c r="O145" s="95"/>
    </row>
    <row r="146" spans="1:15" ht="24" customHeight="1" x14ac:dyDescent="0.2">
      <c r="A146" s="70"/>
      <c r="B146" s="89"/>
      <c r="C146" s="90"/>
      <c r="D146" s="482"/>
      <c r="E146" s="135" t="s">
        <v>61</v>
      </c>
      <c r="F146" s="92"/>
      <c r="G146" s="242" t="s">
        <v>47</v>
      </c>
      <c r="H146" s="91" t="s">
        <v>62</v>
      </c>
      <c r="I146" s="250"/>
      <c r="J146" s="111" t="s">
        <v>57</v>
      </c>
      <c r="K146" s="486"/>
      <c r="L146" s="113" t="s">
        <v>88</v>
      </c>
      <c r="M146" s="201">
        <f t="shared" si="8"/>
        <v>0</v>
      </c>
      <c r="N146" s="209"/>
      <c r="O146" s="95"/>
    </row>
    <row r="147" spans="1:15" ht="24" customHeight="1" x14ac:dyDescent="0.2">
      <c r="A147" s="70"/>
      <c r="B147" s="89"/>
      <c r="C147" s="90"/>
      <c r="D147" s="482"/>
      <c r="E147" s="135" t="s">
        <v>61</v>
      </c>
      <c r="F147" s="92"/>
      <c r="G147" s="242" t="s">
        <v>47</v>
      </c>
      <c r="H147" s="91" t="s">
        <v>62</v>
      </c>
      <c r="I147" s="250"/>
      <c r="J147" s="111" t="s">
        <v>57</v>
      </c>
      <c r="K147" s="486"/>
      <c r="L147" s="113" t="s">
        <v>88</v>
      </c>
      <c r="M147" s="201">
        <f t="shared" si="8"/>
        <v>0</v>
      </c>
      <c r="N147" s="209"/>
      <c r="O147" s="95"/>
    </row>
    <row r="148" spans="1:15" ht="24" customHeight="1" x14ac:dyDescent="0.2">
      <c r="A148" s="70"/>
      <c r="B148" s="89"/>
      <c r="C148" s="90"/>
      <c r="D148" s="482"/>
      <c r="E148" s="135" t="s">
        <v>61</v>
      </c>
      <c r="F148" s="92"/>
      <c r="G148" s="242" t="s">
        <v>47</v>
      </c>
      <c r="H148" s="91" t="s">
        <v>62</v>
      </c>
      <c r="I148" s="250"/>
      <c r="J148" s="111" t="s">
        <v>57</v>
      </c>
      <c r="K148" s="486"/>
      <c r="L148" s="113" t="s">
        <v>88</v>
      </c>
      <c r="M148" s="201">
        <f t="shared" si="8"/>
        <v>0</v>
      </c>
      <c r="N148" s="209"/>
      <c r="O148" s="95"/>
    </row>
    <row r="149" spans="1:15" ht="24" customHeight="1" x14ac:dyDescent="0.2">
      <c r="A149" s="70"/>
      <c r="B149" s="114"/>
      <c r="C149" s="96"/>
      <c r="D149" s="483"/>
      <c r="E149" s="137" t="s">
        <v>61</v>
      </c>
      <c r="F149" s="98"/>
      <c r="G149" s="243" t="s">
        <v>47</v>
      </c>
      <c r="H149" s="97" t="s">
        <v>62</v>
      </c>
      <c r="I149" s="251"/>
      <c r="J149" s="115" t="s">
        <v>57</v>
      </c>
      <c r="K149" s="487"/>
      <c r="L149" s="117" t="s">
        <v>88</v>
      </c>
      <c r="M149" s="202">
        <f t="shared" si="8"/>
        <v>0</v>
      </c>
      <c r="N149" s="210"/>
      <c r="O149" s="100"/>
    </row>
    <row r="150" spans="1:15" ht="12.75" customHeight="1" x14ac:dyDescent="0.2">
      <c r="A150" s="66"/>
      <c r="B150" s="79"/>
      <c r="C150" s="81"/>
      <c r="D150" s="80"/>
      <c r="E150" s="118"/>
      <c r="F150" s="119"/>
      <c r="G150" s="79"/>
      <c r="H150" s="118"/>
      <c r="I150" s="80"/>
      <c r="J150" s="120"/>
      <c r="K150" s="141"/>
      <c r="L150" s="120"/>
      <c r="M150" s="2"/>
      <c r="N150" s="2"/>
    </row>
    <row r="151" spans="1:15" ht="24" customHeight="1" x14ac:dyDescent="0.2">
      <c r="A151" s="5"/>
      <c r="B151" s="77"/>
      <c r="C151" s="74" t="s">
        <v>75</v>
      </c>
      <c r="D151" s="484"/>
      <c r="E151" s="128"/>
      <c r="F151" s="73"/>
      <c r="G151" s="128"/>
      <c r="H151" s="128"/>
      <c r="I151" s="73"/>
      <c r="J151" s="74"/>
      <c r="K151" s="128"/>
      <c r="L151" s="75"/>
      <c r="M151" s="346">
        <f>M143+M134+M125+M116+M101+M77+M54+M45</f>
        <v>0</v>
      </c>
      <c r="N151" s="212">
        <f>N143+N134+N125+N116+N101+N77+N54+N45</f>
        <v>0</v>
      </c>
      <c r="O151" s="84" t="s">
        <v>44</v>
      </c>
    </row>
    <row r="152" spans="1:15" ht="24" customHeight="1" x14ac:dyDescent="0.2">
      <c r="B152" s="82"/>
      <c r="C152" s="75" t="s">
        <v>76</v>
      </c>
      <c r="D152" s="484"/>
      <c r="E152" s="72" t="s">
        <v>41</v>
      </c>
      <c r="F152" s="73"/>
      <c r="G152" s="128"/>
      <c r="H152" s="128"/>
      <c r="I152" s="73"/>
      <c r="J152" s="74"/>
      <c r="K152" s="128"/>
      <c r="L152" s="75"/>
      <c r="M152" s="203">
        <f>M25-M151</f>
        <v>0</v>
      </c>
      <c r="N152" s="212">
        <f>N24-N151</f>
        <v>0</v>
      </c>
      <c r="O152" s="110"/>
    </row>
    <row r="153" spans="1:15" ht="24" customHeight="1" x14ac:dyDescent="0.2">
      <c r="A153" s="123"/>
      <c r="B153" s="124"/>
      <c r="C153" s="125" t="s">
        <v>78</v>
      </c>
      <c r="D153" s="484"/>
      <c r="E153" s="72" t="s">
        <v>59</v>
      </c>
      <c r="F153" s="73"/>
      <c r="G153" s="128"/>
      <c r="H153" s="128"/>
      <c r="I153" s="73"/>
      <c r="J153" s="74"/>
      <c r="K153" s="128"/>
      <c r="L153" s="75"/>
      <c r="M153" s="204" t="e">
        <f>M152/M25</f>
        <v>#DIV/0!</v>
      </c>
      <c r="N153" s="177"/>
    </row>
    <row r="154" spans="1:15" ht="24" customHeight="1" x14ac:dyDescent="0.2">
      <c r="B154" s="124"/>
      <c r="C154" s="125" t="s">
        <v>64</v>
      </c>
      <c r="D154" s="484"/>
      <c r="E154" s="72" t="s">
        <v>65</v>
      </c>
      <c r="F154" s="73"/>
      <c r="G154" s="128"/>
      <c r="H154" s="128"/>
      <c r="I154" s="73"/>
      <c r="J154" s="74"/>
      <c r="K154" s="128"/>
      <c r="L154" s="75"/>
      <c r="M154" s="177"/>
      <c r="N154" s="213" t="e">
        <f>N152/N24</f>
        <v>#DIV/0!</v>
      </c>
    </row>
    <row r="155" spans="1:15" ht="17.100000000000001" customHeight="1" x14ac:dyDescent="0.2">
      <c r="M155" s="3"/>
      <c r="N155" s="3"/>
    </row>
    <row r="156" spans="1:15" x14ac:dyDescent="0.2">
      <c r="M156" s="3"/>
      <c r="N156" s="3"/>
    </row>
    <row r="157" spans="1:15" x14ac:dyDescent="0.2">
      <c r="M157" s="3"/>
      <c r="N157" s="3"/>
    </row>
    <row r="158" spans="1:15" x14ac:dyDescent="0.2">
      <c r="M158" s="3"/>
      <c r="N158" s="3"/>
    </row>
    <row r="159" spans="1:15" x14ac:dyDescent="0.2">
      <c r="M159" s="3"/>
      <c r="N159" s="3"/>
    </row>
    <row r="160" spans="1:15" x14ac:dyDescent="0.2">
      <c r="M160" s="3"/>
      <c r="N160" s="3"/>
    </row>
    <row r="161" spans="13:14" x14ac:dyDescent="0.2">
      <c r="M161" s="3"/>
      <c r="N161" s="3"/>
    </row>
  </sheetData>
  <mergeCells count="68">
    <mergeCell ref="B1:C1"/>
    <mergeCell ref="J17:L17"/>
    <mergeCell ref="J18:L18"/>
    <mergeCell ref="J19:L19"/>
    <mergeCell ref="D10:L10"/>
    <mergeCell ref="D11:L11"/>
    <mergeCell ref="D12:L12"/>
    <mergeCell ref="D13:L13"/>
    <mergeCell ref="D14:L14"/>
    <mergeCell ref="D3:N3"/>
    <mergeCell ref="D4:N4"/>
    <mergeCell ref="D5:N5"/>
    <mergeCell ref="D1:E1"/>
    <mergeCell ref="F1:M1"/>
    <mergeCell ref="N1:O1"/>
    <mergeCell ref="C44:C45"/>
    <mergeCell ref="D44:D45"/>
    <mergeCell ref="D6:N6"/>
    <mergeCell ref="D7:N7"/>
    <mergeCell ref="D8:N8"/>
    <mergeCell ref="D9:N9"/>
    <mergeCell ref="E16:M16"/>
    <mergeCell ref="B16:D16"/>
    <mergeCell ref="J20:L20"/>
    <mergeCell ref="J21:L21"/>
    <mergeCell ref="J22:L22"/>
    <mergeCell ref="J23:L23"/>
    <mergeCell ref="O44:O45"/>
    <mergeCell ref="O53:O54"/>
    <mergeCell ref="E24:L24"/>
    <mergeCell ref="E25:L25"/>
    <mergeCell ref="E26:L26"/>
    <mergeCell ref="E44:E45"/>
    <mergeCell ref="F44:K45"/>
    <mergeCell ref="E53:E54"/>
    <mergeCell ref="F53:K54"/>
    <mergeCell ref="C76:C77"/>
    <mergeCell ref="D76:D77"/>
    <mergeCell ref="O76:O77"/>
    <mergeCell ref="C53:C54"/>
    <mergeCell ref="D53:D54"/>
    <mergeCell ref="E76:E77"/>
    <mergeCell ref="F76:K77"/>
    <mergeCell ref="C100:C101"/>
    <mergeCell ref="D100:D101"/>
    <mergeCell ref="O100:O101"/>
    <mergeCell ref="C115:C116"/>
    <mergeCell ref="D115:D116"/>
    <mergeCell ref="O115:O116"/>
    <mergeCell ref="E100:E101"/>
    <mergeCell ref="F100:K101"/>
    <mergeCell ref="E115:E116"/>
    <mergeCell ref="F115:K116"/>
    <mergeCell ref="C142:C143"/>
    <mergeCell ref="D142:D143"/>
    <mergeCell ref="O142:O143"/>
    <mergeCell ref="C124:C125"/>
    <mergeCell ref="D124:D125"/>
    <mergeCell ref="O124:O125"/>
    <mergeCell ref="C133:C134"/>
    <mergeCell ref="D133:D134"/>
    <mergeCell ref="O133:O134"/>
    <mergeCell ref="E124:E125"/>
    <mergeCell ref="F124:K125"/>
    <mergeCell ref="E133:E134"/>
    <mergeCell ref="F133:K134"/>
    <mergeCell ref="E142:E143"/>
    <mergeCell ref="F142:K143"/>
  </mergeCells>
  <phoneticPr fontId="2"/>
  <printOptions horizontalCentered="1"/>
  <pageMargins left="0.55118110236220474" right="0.31496062992125984" top="0.6692913385826772" bottom="0.43307086614173229" header="0.31496062992125984" footer="0.19685039370078741"/>
  <pageSetup paperSize="9" scale="63" orientation="portrait" horizontalDpi="4294967292" verticalDpi="4294967292" r:id="rId1"/>
  <headerFooter alignWithMargins="0">
    <oddHeader>&amp;L&amp;C&amp;R&amp;"ヒラギノ角ゴ Pro W3,標準"&amp;A</oddHeader>
    <oddFooter>&amp;P/&amp;N ページ</oddFooter>
  </headerFooter>
  <rowBreaks count="2" manualBreakCount="2">
    <brk id="42" max="14" man="1"/>
    <brk id="9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１全体予算書(例)</vt:lpstr>
      <vt:lpstr>1 全体予算書</vt:lpstr>
      <vt:lpstr>２事業別予算書(例)</vt:lpstr>
      <vt:lpstr>2 事業別予算書</vt:lpstr>
      <vt:lpstr>３全体決算書(例)</vt:lpstr>
      <vt:lpstr>３全体決算書</vt:lpstr>
      <vt:lpstr>４事業別決算書(例)</vt:lpstr>
      <vt:lpstr>４事業別決算書(例-空欄非表示)</vt:lpstr>
      <vt:lpstr>事業別決算書</vt:lpstr>
      <vt:lpstr>支出基準</vt:lpstr>
      <vt:lpstr>'1 全体予算書'!Print_Area</vt:lpstr>
      <vt:lpstr>'１全体予算書(例)'!Print_Area</vt:lpstr>
      <vt:lpstr>'2 事業別予算書'!Print_Area</vt:lpstr>
      <vt:lpstr>'２事業別予算書(例)'!Print_Area</vt:lpstr>
      <vt:lpstr>'３全体決算書'!Print_Area</vt:lpstr>
      <vt:lpstr>'３全体決算書(例)'!Print_Area</vt:lpstr>
      <vt:lpstr>'４事業別決算書(例)'!Print_Area</vt:lpstr>
      <vt:lpstr>'４事業別決算書(例-空欄非表示)'!Print_Area</vt:lpstr>
      <vt:lpstr>支出基準!Print_Area</vt:lpstr>
      <vt:lpstr>事業別決算書!Print_Area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kubotaka</dc:creator>
  <cp:lastModifiedBy>user</cp:lastModifiedBy>
  <cp:lastPrinted>2022-01-26T02:29:18Z</cp:lastPrinted>
  <dcterms:created xsi:type="dcterms:W3CDTF">2003-05-16T07:42:14Z</dcterms:created>
  <dcterms:modified xsi:type="dcterms:W3CDTF">2024-12-19T05:30:46Z</dcterms:modified>
</cp:coreProperties>
</file>